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00" activeTab="0"/>
  </bookViews>
  <sheets>
    <sheet name="Лист1" sheetId="1" r:id="rId1"/>
    <sheet name="Лист6" sheetId="2" r:id="rId2"/>
    <sheet name="Лист7" sheetId="3" r:id="rId3"/>
    <sheet name="Лист5" sheetId="4" r:id="rId4"/>
    <sheet name="Лист4" sheetId="5" r:id="rId5"/>
    <sheet name="Лист3" sheetId="6" r:id="rId6"/>
    <sheet name="Лист2" sheetId="7" r:id="rId7"/>
  </sheets>
  <definedNames/>
  <calcPr fullCalcOnLoad="1"/>
</workbook>
</file>

<file path=xl/sharedStrings.xml><?xml version="1.0" encoding="utf-8"?>
<sst xmlns="http://schemas.openxmlformats.org/spreadsheetml/2006/main" count="764" uniqueCount="184">
  <si>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</si>
  <si>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</si>
  <si>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</si>
  <si>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</si>
  <si>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</si>
  <si>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</si>
  <si>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</si>
  <si>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</si>
  <si>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</si>
  <si>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</si>
  <si>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</si>
  <si>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</si>
  <si>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</si>
  <si>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</si>
  <si>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</si>
  <si>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</si>
  <si>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</si>
  <si>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Первая неделя</t>
  </si>
  <si>
    <t>Понедельник</t>
  </si>
  <si>
    <t>Завтрак</t>
  </si>
  <si>
    <t>Масло сливочное</t>
  </si>
  <si>
    <t>10</t>
  </si>
  <si>
    <t>Сыр порционно</t>
  </si>
  <si>
    <t>Омлет натуральный</t>
  </si>
  <si>
    <t>150</t>
  </si>
  <si>
    <t>Йогурт</t>
  </si>
  <si>
    <t>110</t>
  </si>
  <si>
    <t>ТТК 245</t>
  </si>
  <si>
    <t>Кофейный напиток витаминизированный</t>
  </si>
  <si>
    <t>200</t>
  </si>
  <si>
    <t>Батон</t>
  </si>
  <si>
    <t>Всего:</t>
  </si>
  <si>
    <t>Обед</t>
  </si>
  <si>
    <t>Суп картофельный с пшеном, рыбными консервами, зеленью</t>
  </si>
  <si>
    <t>280</t>
  </si>
  <si>
    <t>Гуляш из говядины</t>
  </si>
  <si>
    <t>80</t>
  </si>
  <si>
    <t>Рожки отварные</t>
  </si>
  <si>
    <t>Фрукты свежие</t>
  </si>
  <si>
    <t>Компот из кураги</t>
  </si>
  <si>
    <t>Хлеб ржаной/батон</t>
  </si>
  <si>
    <t>Полдник</t>
  </si>
  <si>
    <t>Молоко витаминизированное</t>
  </si>
  <si>
    <t>Сдоба обыкновенная</t>
  </si>
  <si>
    <t>50</t>
  </si>
  <si>
    <t>Итого:</t>
  </si>
  <si>
    <t>Вторник</t>
  </si>
  <si>
    <t>Запеканка из творога со сгущённым молоком</t>
  </si>
  <si>
    <t>150/25</t>
  </si>
  <si>
    <t>Чай с сахаром</t>
  </si>
  <si>
    <t>Борщ со свежей  капустой и картофелем, мясом, сметаной, с зеленью</t>
  </si>
  <si>
    <t>10/255</t>
  </si>
  <si>
    <t xml:space="preserve">Жаркое по-домашнему </t>
  </si>
  <si>
    <t>Огурцы свежие (доп. гарнир)</t>
  </si>
  <si>
    <t>70</t>
  </si>
  <si>
    <t>ТТК 206</t>
  </si>
  <si>
    <t>Компот из ягод</t>
  </si>
  <si>
    <t>Кисломолочный напиток "Снежок"</t>
  </si>
  <si>
    <t>ТТК 376</t>
  </si>
  <si>
    <t>Пирожок печёный сдобный с яблоками</t>
  </si>
  <si>
    <t>75</t>
  </si>
  <si>
    <t>Среда</t>
  </si>
  <si>
    <t>Котлета  рубленная из цыплят</t>
  </si>
  <si>
    <t>Помидоры  свежие (доп.гарнир)</t>
  </si>
  <si>
    <t>ТТК 243</t>
  </si>
  <si>
    <t>Суп картофельный с горохом, мясом, зеленью</t>
  </si>
  <si>
    <t>10/250</t>
  </si>
  <si>
    <t>ТТК 426</t>
  </si>
  <si>
    <t xml:space="preserve">Рыба запечённая </t>
  </si>
  <si>
    <t>Пюре картофельное</t>
  </si>
  <si>
    <t>ТТК 275/1</t>
  </si>
  <si>
    <t>Капуста соленая с маслом растительным, сахаром (доп. гарнир)</t>
  </si>
  <si>
    <t>Компот из яблок</t>
  </si>
  <si>
    <t>Оладьи со сгущённым молоком</t>
  </si>
  <si>
    <t>100/25</t>
  </si>
  <si>
    <t xml:space="preserve">Сок фруктовый </t>
  </si>
  <si>
    <t>Четверг</t>
  </si>
  <si>
    <t>11/2004</t>
  </si>
  <si>
    <t>Бутерброд горячий с колбасой варёной и сыром</t>
  </si>
  <si>
    <t>55</t>
  </si>
  <si>
    <t>Каша молочная гречневая жидкая  с маслом</t>
  </si>
  <si>
    <t>200/5</t>
  </si>
  <si>
    <t>Какао с молоком</t>
  </si>
  <si>
    <t>157/2004</t>
  </si>
  <si>
    <t>Солянка домашняя со сметаной, зеленью</t>
  </si>
  <si>
    <t>255</t>
  </si>
  <si>
    <t>Макаронник с мясом с маслом</t>
  </si>
  <si>
    <t>Йогурт фруктовый питьевой</t>
  </si>
  <si>
    <t>Пятница</t>
  </si>
  <si>
    <t xml:space="preserve">ТТК 274 </t>
  </si>
  <si>
    <t>Ёжики Аппетитные</t>
  </si>
  <si>
    <t>160/50</t>
  </si>
  <si>
    <t>Щи из свежей капусты с картофелем, мясом, зеленью</t>
  </si>
  <si>
    <t>ТТК 163</t>
  </si>
  <si>
    <t>Филе куриное запечённое с ананасами</t>
  </si>
  <si>
    <t>Огурцы свежие /помидоры свежие(доп. гарнир)</t>
  </si>
  <si>
    <t>700/2004</t>
  </si>
  <si>
    <t>Напиток клюквенный</t>
  </si>
  <si>
    <t>Булочка Российская</t>
  </si>
  <si>
    <t>Вторая неделя</t>
  </si>
  <si>
    <t>Ветчина порционно</t>
  </si>
  <si>
    <t>25</t>
  </si>
  <si>
    <t>ТТК 147</t>
  </si>
  <si>
    <t>Каша молочная "Дружба" жидкая с маслом</t>
  </si>
  <si>
    <t>Суп из овощей с говядиной тушёной, зеленью</t>
  </si>
  <si>
    <t>275</t>
  </si>
  <si>
    <t>Сосиска отварная</t>
  </si>
  <si>
    <t>333/2004</t>
  </si>
  <si>
    <t>Вермишель отварная с сыром</t>
  </si>
  <si>
    <t>101/2004</t>
  </si>
  <si>
    <t>Икра кабачковая (доп. гарнир)</t>
  </si>
  <si>
    <t>ТТК 22</t>
  </si>
  <si>
    <t>Плюшка Московская</t>
  </si>
  <si>
    <t>Биточки домашние с маслом</t>
  </si>
  <si>
    <t>80/5</t>
  </si>
  <si>
    <t>Рис отварной</t>
  </si>
  <si>
    <t>Кукуруза консервированная (доп. гарнир)</t>
  </si>
  <si>
    <t>Суп с вермишелью и картофелем с мясными фрикадельками,  зеленью</t>
  </si>
  <si>
    <t>20/250</t>
  </si>
  <si>
    <t>Компот из вишни</t>
  </si>
  <si>
    <t>Ряженка</t>
  </si>
  <si>
    <t>Запеканка из творога со сгущенным молоком</t>
  </si>
  <si>
    <t>Борщ со свежей капустой и картофелем, мясом, сметаной,  зеленью</t>
  </si>
  <si>
    <t>Булочка ванильная</t>
  </si>
  <si>
    <t>177/2004</t>
  </si>
  <si>
    <t>Бульон с куриным филе, гренками</t>
  </si>
  <si>
    <t>25/15/250</t>
  </si>
  <si>
    <t>Плов из говядины</t>
  </si>
  <si>
    <t>Пирожок печёный сдобный с повидлом</t>
  </si>
  <si>
    <t>Чай с сахаром лимоном</t>
  </si>
  <si>
    <t>200/7</t>
  </si>
  <si>
    <t>Рагу из птицы</t>
  </si>
  <si>
    <t>Ватрушка с творогом</t>
  </si>
  <si>
    <t>Третья неделя</t>
  </si>
  <si>
    <t xml:space="preserve">Омлет натуральный </t>
  </si>
  <si>
    <t>Суп картофельный с рисом, рыбными консервами, зеленью</t>
  </si>
  <si>
    <t>Каша гречневая рассыпчатая</t>
  </si>
  <si>
    <t>Каша молочная пшенная жидкая с маслом</t>
  </si>
  <si>
    <t>Тефтели мясные в соусе</t>
  </si>
  <si>
    <t>80/50</t>
  </si>
  <si>
    <t>Вермишель отварная</t>
  </si>
  <si>
    <t>ТТК 473</t>
  </si>
  <si>
    <t>Беф-строганов из куриного филе</t>
  </si>
  <si>
    <t>Суп с вермишелью и картофелем, куриным филе, зеленью</t>
  </si>
  <si>
    <t>Борщ со свежей  капустой и картофелем, мясом, сметаной,  зеленью</t>
  </si>
  <si>
    <t>Оладьи с соусом клубничным</t>
  </si>
  <si>
    <t>100/40</t>
  </si>
  <si>
    <t>Каша молочная из овсяных хлопьев «Геркулес» жидкая с маслом</t>
  </si>
  <si>
    <t>ТТК 242</t>
  </si>
  <si>
    <t xml:space="preserve">Филе куриное панированное </t>
  </si>
  <si>
    <t>541/2004</t>
  </si>
  <si>
    <t>Рагу овощное</t>
  </si>
  <si>
    <t>Четвертая  неделя</t>
  </si>
  <si>
    <t>Яйцо вареное</t>
  </si>
  <si>
    <t>1 шт</t>
  </si>
  <si>
    <t>Рассольник Ленинградский с перловой крупой, говядиной тушёной, сметаной,  зеленью</t>
  </si>
  <si>
    <t>270</t>
  </si>
  <si>
    <t>Горошек зелёный консервированный (доп. гарнир)</t>
  </si>
  <si>
    <t>357/1</t>
  </si>
  <si>
    <t>Маковый рулетик посыпной</t>
  </si>
  <si>
    <t>Плов из филе куриного</t>
  </si>
  <si>
    <t>Щи из свежей капусты с картофелем, мясом,  зеленью</t>
  </si>
  <si>
    <t>ТТК 194</t>
  </si>
  <si>
    <t>Шницель Школьный</t>
  </si>
  <si>
    <t>Борщ со свежей капустой и картофелем, мясом, сметаной, зеленью</t>
  </si>
  <si>
    <t>Картофель отварной</t>
  </si>
  <si>
    <t>Кондитерское изделие (вафли)</t>
  </si>
  <si>
    <t>18</t>
  </si>
  <si>
    <t>ТТК 356</t>
  </si>
  <si>
    <t>Каша молочная рисовая с соусом клубничным</t>
  </si>
  <si>
    <t>Суп с вермишелью и картофелем с мясными фрикадельками, зеленью</t>
  </si>
  <si>
    <t>Запеканка картофельная с мясом с маслом</t>
  </si>
  <si>
    <t>Пирожок печёный с творогом</t>
  </si>
  <si>
    <t>Кондитерское изделие (печенье)</t>
  </si>
  <si>
    <t>20</t>
  </si>
  <si>
    <t>Итого по меню:</t>
  </si>
  <si>
    <t>среднее за день</t>
  </si>
  <si>
    <t xml:space="preserve">                     Начальник технологического отдела МП "ЕЦМЗ"  Н.В.Решетникова</t>
  </si>
  <si>
    <t>40</t>
  </si>
  <si>
    <t>50/45</t>
  </si>
  <si>
    <t>100</t>
  </si>
  <si>
    <t>Кисель плодово-ягодный витаминизированный (горячий напиток)</t>
  </si>
  <si>
    <t>Напиток клюквенный (горячий напиток)</t>
  </si>
  <si>
    <t>Чай с лимоном без сахара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</si>
</sst>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25"/>
      <name val="Calibri"/>
      <family val="2"/>
    </font>
    <font>
      <b/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i/>
      <sz val="10"/>
      <color indexed="54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sz val="10"/>
      <name val="Calibri"/>
      <family val="2"/>
    </font>
    <font>
      <b/>
      <i/>
      <sz val="10"/>
      <color indexed="30"/>
      <name val="Calibri"/>
      <family val="2"/>
    </font>
    <font>
      <sz val="11"/>
      <color indexed="25"/>
      <name val="Calibri"/>
      <family val="2"/>
    </font>
    <font>
      <b/>
      <i/>
      <sz val="11"/>
      <color indexed="30"/>
      <name val="Calibri"/>
      <family val="2"/>
    </font>
    <font>
      <b/>
      <i/>
      <sz val="8"/>
      <color indexed="30"/>
      <name val="Calibri"/>
      <family val="2"/>
    </font>
    <font>
      <i/>
      <sz val="10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i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164" fontId="5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49" fontId="24" fillId="0" borderId="10" xfId="0" applyNumberFormat="1" applyFont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49" fontId="58" fillId="0" borderId="10" xfId="0" applyNumberFormat="1" applyFont="1" applyBorder="1" applyAlignment="1">
      <alignment vertical="center" wrapText="1"/>
    </xf>
    <xf numFmtId="0" fontId="58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7"/>
  <sheetViews>
    <sheetView tabSelected="1" view="pageBreakPreview" zoomScale="65" zoomScaleNormal="65" zoomScaleSheetLayoutView="65" zoomScalePageLayoutView="0" workbookViewId="0" topLeftCell="A376">
      <selection activeCell="B317" sqref="B317"/>
    </sheetView>
  </sheetViews>
  <sheetFormatPr defaultColWidth="8.00390625" defaultRowHeight="14.25" customHeight="1"/>
  <cols>
    <col min="1" max="1" width="10.28125" style="1" customWidth="1"/>
    <col min="2" max="2" width="50.7109375" style="1" customWidth="1"/>
    <col min="3" max="3" width="11.7109375" style="2" customWidth="1"/>
    <col min="4" max="5" width="6.00390625" style="1" customWidth="1"/>
    <col min="6" max="6" width="7.7109375" style="1" customWidth="1"/>
    <col min="7" max="7" width="10.57421875" style="1" customWidth="1"/>
    <col min="8" max="14" width="5.421875" style="1" customWidth="1"/>
    <col min="15" max="16384" width="8.00390625" style="1" customWidth="1"/>
  </cols>
  <sheetData>
    <row r="1" spans="1:14" ht="14.25" customHeight="1">
      <c r="A1" s="74" t="s">
        <v>0</v>
      </c>
      <c r="B1" s="75" t="s">
        <v>1</v>
      </c>
      <c r="C1" s="76" t="s">
        <v>2</v>
      </c>
      <c r="D1" s="73" t="s">
        <v>3</v>
      </c>
      <c r="E1" s="73"/>
      <c r="F1" s="73"/>
      <c r="G1" s="77" t="s">
        <v>4</v>
      </c>
      <c r="H1" s="73" t="s">
        <v>5</v>
      </c>
      <c r="I1" s="73"/>
      <c r="J1" s="73"/>
      <c r="K1" s="73"/>
      <c r="L1" s="73" t="s">
        <v>6</v>
      </c>
      <c r="M1" s="73"/>
      <c r="N1" s="73"/>
    </row>
    <row r="2" spans="1:14" ht="36" customHeight="1">
      <c r="A2" s="74"/>
      <c r="B2" s="75"/>
      <c r="C2" s="76"/>
      <c r="D2" s="5" t="s">
        <v>7</v>
      </c>
      <c r="E2" s="5" t="s">
        <v>8</v>
      </c>
      <c r="F2" s="5" t="s">
        <v>9</v>
      </c>
      <c r="G2" s="77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</row>
    <row r="3" spans="1:14" ht="14.25" customHeight="1">
      <c r="A3" s="7"/>
      <c r="B3" s="8" t="s">
        <v>17</v>
      </c>
      <c r="C3" s="3"/>
      <c r="D3" s="5"/>
      <c r="E3" s="5"/>
      <c r="F3" s="5"/>
      <c r="G3" s="4"/>
      <c r="H3" s="6"/>
      <c r="I3" s="6"/>
      <c r="J3" s="6"/>
      <c r="K3" s="6"/>
      <c r="L3" s="6"/>
      <c r="M3" s="6"/>
      <c r="N3" s="6"/>
    </row>
    <row r="4" spans="1:14" ht="14.25" customHeight="1">
      <c r="A4" s="9"/>
      <c r="B4" s="10" t="s">
        <v>18</v>
      </c>
      <c r="C4" s="3"/>
      <c r="D4" s="5"/>
      <c r="E4" s="5"/>
      <c r="F4" s="5"/>
      <c r="G4" s="4"/>
      <c r="H4" s="6"/>
      <c r="I4" s="6"/>
      <c r="J4" s="6"/>
      <c r="K4" s="6"/>
      <c r="L4" s="6"/>
      <c r="M4" s="6"/>
      <c r="N4" s="6"/>
    </row>
    <row r="5" spans="1:14" ht="14.25" customHeight="1">
      <c r="A5" s="11"/>
      <c r="B5" s="12" t="s">
        <v>19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4.25" customHeight="1">
      <c r="A6" s="5">
        <v>14</v>
      </c>
      <c r="B6" s="15" t="s">
        <v>20</v>
      </c>
      <c r="C6" s="16" t="s">
        <v>21</v>
      </c>
      <c r="D6" s="17">
        <v>0.1</v>
      </c>
      <c r="E6" s="17">
        <v>7.3</v>
      </c>
      <c r="F6" s="17">
        <v>0.1</v>
      </c>
      <c r="G6" s="17">
        <v>66</v>
      </c>
      <c r="H6" s="17">
        <v>2</v>
      </c>
      <c r="I6" s="17">
        <v>0</v>
      </c>
      <c r="J6" s="17">
        <v>3</v>
      </c>
      <c r="K6" s="17">
        <v>0.02</v>
      </c>
      <c r="L6" s="17">
        <v>0</v>
      </c>
      <c r="M6" s="17">
        <v>0</v>
      </c>
      <c r="N6" s="17">
        <v>0.04</v>
      </c>
    </row>
    <row r="7" spans="1:14" ht="14.25" customHeight="1">
      <c r="A7" s="5">
        <v>15</v>
      </c>
      <c r="B7" s="15" t="s">
        <v>22</v>
      </c>
      <c r="C7" s="16" t="s">
        <v>21</v>
      </c>
      <c r="D7" s="17">
        <v>2.3</v>
      </c>
      <c r="E7" s="17">
        <v>3</v>
      </c>
      <c r="F7" s="17">
        <v>0</v>
      </c>
      <c r="G7" s="17">
        <v>36</v>
      </c>
      <c r="H7" s="17">
        <v>88</v>
      </c>
      <c r="I7" s="17">
        <v>3.5</v>
      </c>
      <c r="J7" s="17">
        <v>50</v>
      </c>
      <c r="K7" s="17">
        <v>0.1</v>
      </c>
      <c r="L7" s="17">
        <v>0</v>
      </c>
      <c r="M7" s="17">
        <v>0.07</v>
      </c>
      <c r="N7" s="17">
        <v>0.03</v>
      </c>
    </row>
    <row r="8" spans="1:14" ht="14.25" customHeight="1">
      <c r="A8" s="5">
        <v>210</v>
      </c>
      <c r="B8" s="15" t="s">
        <v>23</v>
      </c>
      <c r="C8" s="16" t="s">
        <v>24</v>
      </c>
      <c r="D8" s="17">
        <v>13.9</v>
      </c>
      <c r="E8" s="17">
        <v>17.9</v>
      </c>
      <c r="F8" s="17">
        <v>3.3</v>
      </c>
      <c r="G8" s="17">
        <v>229</v>
      </c>
      <c r="H8" s="17">
        <v>123</v>
      </c>
      <c r="I8" s="17">
        <v>20</v>
      </c>
      <c r="J8" s="17">
        <v>244</v>
      </c>
      <c r="K8" s="17">
        <v>2.58</v>
      </c>
      <c r="L8" s="17">
        <v>0.08</v>
      </c>
      <c r="M8" s="17">
        <v>0.36</v>
      </c>
      <c r="N8" s="17">
        <v>0.26</v>
      </c>
    </row>
    <row r="9" spans="1:14" ht="14.25" customHeight="1">
      <c r="A9" s="5"/>
      <c r="B9" s="18" t="s">
        <v>25</v>
      </c>
      <c r="C9" s="16" t="s">
        <v>26</v>
      </c>
      <c r="D9" s="17">
        <v>3.4</v>
      </c>
      <c r="E9" s="17">
        <v>2.9</v>
      </c>
      <c r="F9" s="17">
        <v>13.9</v>
      </c>
      <c r="G9" s="17">
        <v>95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4.25" customHeight="1">
      <c r="A10" s="5" t="s">
        <v>27</v>
      </c>
      <c r="B10" s="19" t="s">
        <v>28</v>
      </c>
      <c r="C10" s="20" t="s">
        <v>29</v>
      </c>
      <c r="D10" s="17">
        <v>2.3</v>
      </c>
      <c r="E10" s="17">
        <v>1.8</v>
      </c>
      <c r="F10" s="17">
        <v>25</v>
      </c>
      <c r="G10" s="17">
        <v>125</v>
      </c>
      <c r="H10" s="17">
        <v>61</v>
      </c>
      <c r="I10" s="17">
        <v>7</v>
      </c>
      <c r="J10" s="17">
        <v>45</v>
      </c>
      <c r="K10" s="17">
        <v>0.1</v>
      </c>
      <c r="L10" s="17">
        <v>0.24</v>
      </c>
      <c r="M10" s="17">
        <v>0.65</v>
      </c>
      <c r="N10" s="17">
        <v>0.01</v>
      </c>
    </row>
    <row r="11" spans="1:14" ht="14.25" customHeight="1">
      <c r="A11" s="5"/>
      <c r="B11" s="15" t="s">
        <v>30</v>
      </c>
      <c r="C11" s="20" t="s">
        <v>178</v>
      </c>
      <c r="D11" s="17">
        <v>3.8</v>
      </c>
      <c r="E11" s="17">
        <v>1.6</v>
      </c>
      <c r="F11" s="17">
        <v>26.8</v>
      </c>
      <c r="G11" s="17">
        <v>137</v>
      </c>
      <c r="H11" s="17">
        <v>9</v>
      </c>
      <c r="I11" s="17">
        <v>13</v>
      </c>
      <c r="J11" s="17">
        <v>36</v>
      </c>
      <c r="K11" s="17">
        <v>0.8</v>
      </c>
      <c r="L11" s="17">
        <v>0.07</v>
      </c>
      <c r="M11" s="17">
        <v>0</v>
      </c>
      <c r="N11" s="17">
        <v>0</v>
      </c>
    </row>
    <row r="12" spans="1:14" ht="14.25" customHeight="1">
      <c r="A12" s="5"/>
      <c r="B12" s="21" t="s">
        <v>31</v>
      </c>
      <c r="C12" s="22"/>
      <c r="D12" s="23">
        <f aca="true" t="shared" si="0" ref="D12:N12">SUM(D6:D11)</f>
        <v>25.8</v>
      </c>
      <c r="E12" s="23">
        <f t="shared" si="0"/>
        <v>34.5</v>
      </c>
      <c r="F12" s="23">
        <f t="shared" si="0"/>
        <v>69.1</v>
      </c>
      <c r="G12" s="23">
        <f t="shared" si="0"/>
        <v>688</v>
      </c>
      <c r="H12" s="23">
        <f t="shared" si="0"/>
        <v>283</v>
      </c>
      <c r="I12" s="23">
        <f t="shared" si="0"/>
        <v>43.5</v>
      </c>
      <c r="J12" s="23">
        <f t="shared" si="0"/>
        <v>378</v>
      </c>
      <c r="K12" s="23">
        <f t="shared" si="0"/>
        <v>3.6000000000000005</v>
      </c>
      <c r="L12" s="23">
        <f t="shared" si="0"/>
        <v>0.39</v>
      </c>
      <c r="M12" s="23">
        <f t="shared" si="0"/>
        <v>1.08</v>
      </c>
      <c r="N12" s="23">
        <f t="shared" si="0"/>
        <v>0.34</v>
      </c>
    </row>
    <row r="13" spans="1:14" ht="14.25" customHeight="1">
      <c r="A13" s="5"/>
      <c r="B13" s="12" t="s">
        <v>32</v>
      </c>
      <c r="C13" s="24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25.5" customHeight="1">
      <c r="A14" s="5">
        <v>101</v>
      </c>
      <c r="B14" s="18" t="s">
        <v>135</v>
      </c>
      <c r="C14" s="16" t="s">
        <v>34</v>
      </c>
      <c r="D14" s="17">
        <v>7</v>
      </c>
      <c r="E14" s="17">
        <v>8.7</v>
      </c>
      <c r="F14" s="17">
        <v>17.4</v>
      </c>
      <c r="G14" s="17">
        <v>181</v>
      </c>
      <c r="H14" s="17">
        <v>14</v>
      </c>
      <c r="I14" s="17">
        <v>25</v>
      </c>
      <c r="J14" s="17">
        <v>63</v>
      </c>
      <c r="K14" s="17">
        <v>0.88</v>
      </c>
      <c r="L14" s="17">
        <v>0.09</v>
      </c>
      <c r="M14" s="17">
        <v>8.25</v>
      </c>
      <c r="N14" s="17">
        <v>0</v>
      </c>
    </row>
    <row r="15" spans="1:14" s="26" customFormat="1" ht="14.25" customHeight="1">
      <c r="A15" s="5">
        <v>260</v>
      </c>
      <c r="B15" s="25" t="s">
        <v>35</v>
      </c>
      <c r="C15" s="20" t="s">
        <v>36</v>
      </c>
      <c r="D15" s="17">
        <v>12.6</v>
      </c>
      <c r="E15" s="17">
        <v>6.5</v>
      </c>
      <c r="F15" s="17">
        <v>2.1</v>
      </c>
      <c r="G15" s="17">
        <v>115</v>
      </c>
      <c r="H15" s="17">
        <v>10</v>
      </c>
      <c r="I15" s="17">
        <v>3</v>
      </c>
      <c r="J15" s="17">
        <v>12</v>
      </c>
      <c r="K15" s="17">
        <v>0.15</v>
      </c>
      <c r="L15" s="17">
        <v>0.01</v>
      </c>
      <c r="M15" s="17">
        <v>0.6</v>
      </c>
      <c r="N15" s="17">
        <v>0.01</v>
      </c>
    </row>
    <row r="16" spans="1:14" ht="14.25" customHeight="1">
      <c r="A16" s="5">
        <v>309</v>
      </c>
      <c r="B16" s="15" t="s">
        <v>37</v>
      </c>
      <c r="C16" s="16" t="s">
        <v>24</v>
      </c>
      <c r="D16" s="17">
        <v>5.5</v>
      </c>
      <c r="E16" s="17">
        <v>4.9</v>
      </c>
      <c r="F16" s="17">
        <v>28</v>
      </c>
      <c r="G16" s="17">
        <v>186</v>
      </c>
      <c r="H16" s="17">
        <v>6</v>
      </c>
      <c r="I16" s="17">
        <v>8</v>
      </c>
      <c r="J16" s="17">
        <v>36</v>
      </c>
      <c r="K16" s="17">
        <v>0.77</v>
      </c>
      <c r="L16" s="17">
        <v>0.05</v>
      </c>
      <c r="M16" s="17">
        <v>0</v>
      </c>
      <c r="N16" s="17">
        <v>0.02</v>
      </c>
    </row>
    <row r="17" spans="1:14" ht="14.25" customHeight="1">
      <c r="A17" s="5">
        <v>338</v>
      </c>
      <c r="B17" s="15" t="s">
        <v>38</v>
      </c>
      <c r="C17" s="16" t="s">
        <v>24</v>
      </c>
      <c r="D17" s="17">
        <v>0.6</v>
      </c>
      <c r="E17" s="17">
        <v>0.6</v>
      </c>
      <c r="F17" s="17">
        <v>14.7</v>
      </c>
      <c r="G17" s="17">
        <v>71</v>
      </c>
      <c r="H17" s="17">
        <v>24</v>
      </c>
      <c r="I17" s="17">
        <v>14</v>
      </c>
      <c r="J17" s="17">
        <v>17</v>
      </c>
      <c r="K17" s="17">
        <v>3.3</v>
      </c>
      <c r="L17" s="17">
        <v>0.05</v>
      </c>
      <c r="M17" s="17">
        <v>15</v>
      </c>
      <c r="N17" s="17">
        <v>0</v>
      </c>
    </row>
    <row r="18" spans="1:14" ht="14.25" customHeight="1">
      <c r="A18" s="5">
        <v>348</v>
      </c>
      <c r="B18" s="18" t="s">
        <v>39</v>
      </c>
      <c r="C18" s="16" t="s">
        <v>29</v>
      </c>
      <c r="D18" s="17">
        <v>1</v>
      </c>
      <c r="E18" s="17">
        <v>0.1</v>
      </c>
      <c r="F18" s="17">
        <v>25.2</v>
      </c>
      <c r="G18" s="17">
        <v>106</v>
      </c>
      <c r="H18" s="17">
        <v>33</v>
      </c>
      <c r="I18" s="17">
        <v>21</v>
      </c>
      <c r="J18" s="17">
        <v>29</v>
      </c>
      <c r="K18" s="17">
        <v>0.69</v>
      </c>
      <c r="L18" s="17">
        <v>0.02</v>
      </c>
      <c r="M18" s="17">
        <v>0.89</v>
      </c>
      <c r="N18" s="17">
        <v>0</v>
      </c>
    </row>
    <row r="19" spans="1:14" ht="14.25" customHeight="1">
      <c r="A19" s="5"/>
      <c r="B19" s="15" t="s">
        <v>40</v>
      </c>
      <c r="C19" s="20" t="s">
        <v>179</v>
      </c>
      <c r="D19" s="17">
        <v>7.6</v>
      </c>
      <c r="E19" s="27">
        <v>2.4</v>
      </c>
      <c r="F19" s="17">
        <v>50.6</v>
      </c>
      <c r="G19" s="17">
        <v>254</v>
      </c>
      <c r="H19" s="17">
        <v>25</v>
      </c>
      <c r="I19" s="17">
        <v>38</v>
      </c>
      <c r="J19" s="17">
        <v>115</v>
      </c>
      <c r="K19" s="17">
        <v>2.8</v>
      </c>
      <c r="L19" s="17">
        <v>0.15</v>
      </c>
      <c r="M19" s="17">
        <v>0</v>
      </c>
      <c r="N19" s="17">
        <v>0</v>
      </c>
    </row>
    <row r="20" spans="1:14" ht="14.25" customHeight="1">
      <c r="A20" s="5"/>
      <c r="B20" s="21" t="s">
        <v>31</v>
      </c>
      <c r="C20" s="22"/>
      <c r="D20" s="23">
        <f aca="true" t="shared" si="1" ref="D20:N20">SUM(D14:D19)</f>
        <v>34.300000000000004</v>
      </c>
      <c r="E20" s="23">
        <f t="shared" si="1"/>
        <v>23.200000000000003</v>
      </c>
      <c r="F20" s="23">
        <f t="shared" si="1"/>
        <v>138</v>
      </c>
      <c r="G20" s="23">
        <f t="shared" si="1"/>
        <v>913</v>
      </c>
      <c r="H20" s="23">
        <f t="shared" si="1"/>
        <v>112</v>
      </c>
      <c r="I20" s="23">
        <f t="shared" si="1"/>
        <v>109</v>
      </c>
      <c r="J20" s="23">
        <f t="shared" si="1"/>
        <v>272</v>
      </c>
      <c r="K20" s="23">
        <f t="shared" si="1"/>
        <v>8.59</v>
      </c>
      <c r="L20" s="23">
        <f t="shared" si="1"/>
        <v>0.37</v>
      </c>
      <c r="M20" s="23">
        <f t="shared" si="1"/>
        <v>24.740000000000002</v>
      </c>
      <c r="N20" s="23">
        <f t="shared" si="1"/>
        <v>0.03</v>
      </c>
    </row>
    <row r="21" spans="1:14" ht="14.25" customHeight="1">
      <c r="A21" s="5"/>
      <c r="B21" s="12" t="s">
        <v>41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4.25" customHeight="1">
      <c r="A22" s="5"/>
      <c r="B22" s="15" t="s">
        <v>42</v>
      </c>
      <c r="C22" s="16" t="s">
        <v>29</v>
      </c>
      <c r="D22" s="17">
        <v>5.6</v>
      </c>
      <c r="E22" s="17">
        <v>6.4</v>
      </c>
      <c r="F22" s="17">
        <v>9.4</v>
      </c>
      <c r="G22" s="17">
        <v>118</v>
      </c>
      <c r="H22" s="17">
        <v>240</v>
      </c>
      <c r="I22" s="17">
        <v>28</v>
      </c>
      <c r="J22" s="17">
        <v>180</v>
      </c>
      <c r="K22" s="17">
        <v>0.2</v>
      </c>
      <c r="L22" s="17">
        <v>0.30000000000000004</v>
      </c>
      <c r="M22" s="17">
        <v>17</v>
      </c>
      <c r="N22" s="17">
        <v>0.18</v>
      </c>
    </row>
    <row r="23" spans="1:14" ht="14.25" customHeight="1">
      <c r="A23" s="5">
        <v>421</v>
      </c>
      <c r="B23" s="19" t="s">
        <v>43</v>
      </c>
      <c r="C23" s="28" t="s">
        <v>44</v>
      </c>
      <c r="D23" s="17">
        <v>4</v>
      </c>
      <c r="E23" s="17">
        <v>3.3</v>
      </c>
      <c r="F23" s="17">
        <v>29.9</v>
      </c>
      <c r="G23" s="17">
        <v>165</v>
      </c>
      <c r="H23" s="17">
        <v>8</v>
      </c>
      <c r="I23" s="17">
        <v>7</v>
      </c>
      <c r="J23" s="17">
        <v>37</v>
      </c>
      <c r="K23" s="17">
        <v>0.51</v>
      </c>
      <c r="L23" s="17">
        <v>0.07</v>
      </c>
      <c r="M23" s="17">
        <v>0</v>
      </c>
      <c r="N23" s="17">
        <v>0</v>
      </c>
    </row>
    <row r="24" spans="1:14" ht="14.25" customHeight="1">
      <c r="A24" s="5"/>
      <c r="B24" s="21" t="s">
        <v>31</v>
      </c>
      <c r="C24" s="22"/>
      <c r="D24" s="23">
        <f aca="true" t="shared" si="2" ref="D24:N24">SUM(D22:D23)</f>
        <v>9.6</v>
      </c>
      <c r="E24" s="23">
        <f t="shared" si="2"/>
        <v>9.7</v>
      </c>
      <c r="F24" s="23">
        <f t="shared" si="2"/>
        <v>39.3</v>
      </c>
      <c r="G24" s="23">
        <f t="shared" si="2"/>
        <v>283</v>
      </c>
      <c r="H24" s="23">
        <f t="shared" si="2"/>
        <v>248</v>
      </c>
      <c r="I24" s="23">
        <f t="shared" si="2"/>
        <v>35</v>
      </c>
      <c r="J24" s="23">
        <f t="shared" si="2"/>
        <v>217</v>
      </c>
      <c r="K24" s="23">
        <f t="shared" si="2"/>
        <v>0.71</v>
      </c>
      <c r="L24" s="23">
        <f t="shared" si="2"/>
        <v>0.37000000000000005</v>
      </c>
      <c r="M24" s="23">
        <f t="shared" si="2"/>
        <v>17</v>
      </c>
      <c r="N24" s="23">
        <f t="shared" si="2"/>
        <v>0.18</v>
      </c>
    </row>
    <row r="25" spans="1:14" ht="14.25" customHeight="1">
      <c r="A25" s="5"/>
      <c r="B25" s="29" t="s">
        <v>45</v>
      </c>
      <c r="C25" s="22"/>
      <c r="D25" s="30">
        <f aca="true" t="shared" si="3" ref="D25:N25">D12+D20+D24</f>
        <v>69.7</v>
      </c>
      <c r="E25" s="30">
        <f t="shared" si="3"/>
        <v>67.4</v>
      </c>
      <c r="F25" s="30">
        <f t="shared" si="3"/>
        <v>246.39999999999998</v>
      </c>
      <c r="G25" s="30">
        <f t="shared" si="3"/>
        <v>1884</v>
      </c>
      <c r="H25" s="30">
        <f t="shared" si="3"/>
        <v>643</v>
      </c>
      <c r="I25" s="30">
        <f t="shared" si="3"/>
        <v>187.5</v>
      </c>
      <c r="J25" s="30">
        <f t="shared" si="3"/>
        <v>867</v>
      </c>
      <c r="K25" s="30">
        <f t="shared" si="3"/>
        <v>12.900000000000002</v>
      </c>
      <c r="L25" s="30">
        <f t="shared" si="3"/>
        <v>1.1300000000000001</v>
      </c>
      <c r="M25" s="30">
        <f t="shared" si="3"/>
        <v>42.82</v>
      </c>
      <c r="N25" s="30">
        <f t="shared" si="3"/>
        <v>0.55</v>
      </c>
    </row>
    <row r="26" spans="1:14" ht="14.25" customHeight="1">
      <c r="A26" s="5"/>
      <c r="B26" s="31" t="s">
        <v>46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4.25" customHeight="1">
      <c r="A27" s="5"/>
      <c r="B27" s="12" t="s">
        <v>19</v>
      </c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4.25" customHeight="1">
      <c r="A28" s="5">
        <v>14</v>
      </c>
      <c r="B28" s="15" t="s">
        <v>20</v>
      </c>
      <c r="C28" s="16" t="s">
        <v>21</v>
      </c>
      <c r="D28" s="17">
        <v>0.1</v>
      </c>
      <c r="E28" s="17">
        <v>7.3</v>
      </c>
      <c r="F28" s="17">
        <v>0.1</v>
      </c>
      <c r="G28" s="17">
        <v>66</v>
      </c>
      <c r="H28" s="17">
        <v>2</v>
      </c>
      <c r="I28" s="17">
        <v>0</v>
      </c>
      <c r="J28" s="17">
        <v>3</v>
      </c>
      <c r="K28" s="17">
        <v>0.02</v>
      </c>
      <c r="L28" s="17">
        <v>0</v>
      </c>
      <c r="M28" s="17">
        <v>0</v>
      </c>
      <c r="N28" s="17">
        <v>0.04</v>
      </c>
    </row>
    <row r="29" spans="1:14" ht="14.25" customHeight="1">
      <c r="A29" s="5">
        <v>223</v>
      </c>
      <c r="B29" s="15" t="s">
        <v>47</v>
      </c>
      <c r="C29" s="16" t="s">
        <v>48</v>
      </c>
      <c r="D29" s="17">
        <v>25.4</v>
      </c>
      <c r="E29" s="17">
        <v>19.6</v>
      </c>
      <c r="F29" s="17">
        <v>35.8</v>
      </c>
      <c r="G29" s="17">
        <v>386</v>
      </c>
      <c r="H29" s="17">
        <v>293</v>
      </c>
      <c r="I29" s="17">
        <v>41</v>
      </c>
      <c r="J29" s="17">
        <v>363</v>
      </c>
      <c r="K29" s="17">
        <v>1.02</v>
      </c>
      <c r="L29" s="17">
        <v>0.09</v>
      </c>
      <c r="M29" s="17">
        <v>0.49</v>
      </c>
      <c r="N29" s="17">
        <v>0.07</v>
      </c>
    </row>
    <row r="30" spans="1:14" ht="14.25" customHeight="1">
      <c r="A30" s="5">
        <v>376</v>
      </c>
      <c r="B30" s="32" t="s">
        <v>49</v>
      </c>
      <c r="C30" s="16" t="s">
        <v>29</v>
      </c>
      <c r="D30" s="17">
        <v>0.2</v>
      </c>
      <c r="E30" s="17">
        <v>0.1</v>
      </c>
      <c r="F30" s="17">
        <v>10.1</v>
      </c>
      <c r="G30" s="17">
        <v>41</v>
      </c>
      <c r="H30" s="17">
        <v>5</v>
      </c>
      <c r="I30" s="17">
        <v>4</v>
      </c>
      <c r="J30" s="17">
        <v>8</v>
      </c>
      <c r="K30" s="17">
        <v>0.85</v>
      </c>
      <c r="L30" s="17">
        <v>0</v>
      </c>
      <c r="M30" s="17">
        <v>0.1</v>
      </c>
      <c r="N30" s="17">
        <v>0</v>
      </c>
    </row>
    <row r="31" spans="1:14" ht="14.25" customHeight="1">
      <c r="A31" s="5"/>
      <c r="B31" s="15" t="s">
        <v>30</v>
      </c>
      <c r="C31" s="20" t="s">
        <v>178</v>
      </c>
      <c r="D31" s="17">
        <v>3.8</v>
      </c>
      <c r="E31" s="17">
        <v>1.6</v>
      </c>
      <c r="F31" s="17">
        <v>26.8</v>
      </c>
      <c r="G31" s="17">
        <v>137</v>
      </c>
      <c r="H31" s="17">
        <v>9</v>
      </c>
      <c r="I31" s="17">
        <v>13</v>
      </c>
      <c r="J31" s="17">
        <v>36</v>
      </c>
      <c r="K31" s="17">
        <v>0.8</v>
      </c>
      <c r="L31" s="17">
        <v>0.07</v>
      </c>
      <c r="M31" s="17">
        <v>0</v>
      </c>
      <c r="N31" s="17">
        <v>0</v>
      </c>
    </row>
    <row r="32" spans="1:14" ht="14.25" customHeight="1">
      <c r="A32" s="5"/>
      <c r="B32" s="21" t="s">
        <v>31</v>
      </c>
      <c r="C32" s="22"/>
      <c r="D32" s="23">
        <f aca="true" t="shared" si="4" ref="D32:N32">SUM(D28:D31)</f>
        <v>29.5</v>
      </c>
      <c r="E32" s="23">
        <f t="shared" si="4"/>
        <v>28.600000000000005</v>
      </c>
      <c r="F32" s="23">
        <f t="shared" si="4"/>
        <v>72.8</v>
      </c>
      <c r="G32" s="23">
        <f t="shared" si="4"/>
        <v>630</v>
      </c>
      <c r="H32" s="23">
        <f t="shared" si="4"/>
        <v>309</v>
      </c>
      <c r="I32" s="23">
        <f t="shared" si="4"/>
        <v>58</v>
      </c>
      <c r="J32" s="23">
        <f t="shared" si="4"/>
        <v>410</v>
      </c>
      <c r="K32" s="23">
        <f t="shared" si="4"/>
        <v>2.6900000000000004</v>
      </c>
      <c r="L32" s="23">
        <f t="shared" si="4"/>
        <v>0.16</v>
      </c>
      <c r="M32" s="23">
        <f t="shared" si="4"/>
        <v>0.59</v>
      </c>
      <c r="N32" s="23">
        <f t="shared" si="4"/>
        <v>0.11000000000000001</v>
      </c>
    </row>
    <row r="33" spans="1:14" ht="14.25" customHeight="1">
      <c r="A33" s="5"/>
      <c r="B33" s="12" t="s">
        <v>32</v>
      </c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27" customHeight="1">
      <c r="A34" s="5">
        <v>82</v>
      </c>
      <c r="B34" s="18" t="s">
        <v>50</v>
      </c>
      <c r="C34" s="16" t="s">
        <v>51</v>
      </c>
      <c r="D34" s="17">
        <v>4.8</v>
      </c>
      <c r="E34" s="17">
        <v>3.6</v>
      </c>
      <c r="F34" s="17">
        <v>9.9</v>
      </c>
      <c r="G34" s="17">
        <v>100</v>
      </c>
      <c r="H34" s="17">
        <v>38</v>
      </c>
      <c r="I34" s="17">
        <v>25</v>
      </c>
      <c r="J34" s="17">
        <v>53</v>
      </c>
      <c r="K34" s="17">
        <v>1.12</v>
      </c>
      <c r="L34" s="17">
        <v>0.05</v>
      </c>
      <c r="M34" s="17">
        <v>10.04</v>
      </c>
      <c r="N34" s="17">
        <v>0.01</v>
      </c>
    </row>
    <row r="35" spans="1:14" s="26" customFormat="1" ht="14.25" customHeight="1">
      <c r="A35" s="5">
        <v>259</v>
      </c>
      <c r="B35" s="33" t="s">
        <v>52</v>
      </c>
      <c r="C35" s="20" t="s">
        <v>29</v>
      </c>
      <c r="D35" s="17">
        <v>13.3</v>
      </c>
      <c r="E35" s="17">
        <v>9.43</v>
      </c>
      <c r="F35" s="17">
        <v>19.21</v>
      </c>
      <c r="G35" s="17">
        <v>225</v>
      </c>
      <c r="H35" s="17">
        <v>18</v>
      </c>
      <c r="I35" s="17">
        <v>33</v>
      </c>
      <c r="J35" s="17">
        <v>83</v>
      </c>
      <c r="K35" s="17">
        <v>1.29</v>
      </c>
      <c r="L35" s="17">
        <v>0.13</v>
      </c>
      <c r="M35" s="17">
        <v>8.43</v>
      </c>
      <c r="N35" s="17">
        <v>0</v>
      </c>
    </row>
    <row r="36" spans="1:14" ht="14.25" customHeight="1">
      <c r="A36" s="5">
        <v>71</v>
      </c>
      <c r="B36" s="32" t="s">
        <v>53</v>
      </c>
      <c r="C36" s="34" t="s">
        <v>54</v>
      </c>
      <c r="D36" s="17">
        <v>0.6</v>
      </c>
      <c r="E36" s="17">
        <v>0.1</v>
      </c>
      <c r="F36" s="17">
        <v>1.8</v>
      </c>
      <c r="G36" s="17">
        <v>10</v>
      </c>
      <c r="H36" s="17">
        <v>16</v>
      </c>
      <c r="I36" s="17">
        <v>10</v>
      </c>
      <c r="J36" s="17">
        <v>29</v>
      </c>
      <c r="K36" s="17">
        <v>0.42</v>
      </c>
      <c r="L36" s="17">
        <v>0.02</v>
      </c>
      <c r="M36" s="17">
        <v>7</v>
      </c>
      <c r="N36" s="17">
        <v>0</v>
      </c>
    </row>
    <row r="37" spans="1:14" ht="14.25" customHeight="1">
      <c r="A37" s="5">
        <v>389</v>
      </c>
      <c r="B37" s="67" t="s">
        <v>75</v>
      </c>
      <c r="C37" s="20" t="s">
        <v>29</v>
      </c>
      <c r="D37" s="17">
        <v>0</v>
      </c>
      <c r="E37" s="17">
        <v>0</v>
      </c>
      <c r="F37" s="17">
        <v>22.4</v>
      </c>
      <c r="G37" s="17">
        <v>90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4.25" customHeight="1">
      <c r="A38" s="5"/>
      <c r="B38" s="15" t="s">
        <v>40</v>
      </c>
      <c r="C38" s="20" t="s">
        <v>179</v>
      </c>
      <c r="D38" s="17">
        <v>7.6</v>
      </c>
      <c r="E38" s="27">
        <v>2.4</v>
      </c>
      <c r="F38" s="17">
        <v>50.6</v>
      </c>
      <c r="G38" s="17">
        <v>254</v>
      </c>
      <c r="H38" s="17">
        <v>25</v>
      </c>
      <c r="I38" s="17">
        <v>38</v>
      </c>
      <c r="J38" s="17">
        <v>115</v>
      </c>
      <c r="K38" s="17">
        <v>2.8</v>
      </c>
      <c r="L38" s="17">
        <v>0.15</v>
      </c>
      <c r="M38" s="17">
        <v>0</v>
      </c>
      <c r="N38" s="17">
        <v>0</v>
      </c>
    </row>
    <row r="39" spans="1:14" ht="14.25" customHeight="1">
      <c r="A39" s="5"/>
      <c r="B39" s="21" t="s">
        <v>31</v>
      </c>
      <c r="C39" s="22"/>
      <c r="D39" s="23">
        <f aca="true" t="shared" si="5" ref="D39:N39">SUM(D34:D38)</f>
        <v>26.300000000000004</v>
      </c>
      <c r="E39" s="23">
        <f t="shared" si="5"/>
        <v>15.53</v>
      </c>
      <c r="F39" s="23">
        <f t="shared" si="5"/>
        <v>103.91</v>
      </c>
      <c r="G39" s="23">
        <f t="shared" si="5"/>
        <v>679</v>
      </c>
      <c r="H39" s="23">
        <f t="shared" si="5"/>
        <v>97</v>
      </c>
      <c r="I39" s="23">
        <f t="shared" si="5"/>
        <v>106</v>
      </c>
      <c r="J39" s="23">
        <f t="shared" si="5"/>
        <v>280</v>
      </c>
      <c r="K39" s="23">
        <f t="shared" si="5"/>
        <v>5.63</v>
      </c>
      <c r="L39" s="23">
        <f t="shared" si="5"/>
        <v>0.35</v>
      </c>
      <c r="M39" s="23">
        <f t="shared" si="5"/>
        <v>25.47</v>
      </c>
      <c r="N39" s="23">
        <f t="shared" si="5"/>
        <v>0.01</v>
      </c>
    </row>
    <row r="40" spans="1:14" ht="14.25" customHeight="1">
      <c r="A40" s="5"/>
      <c r="B40" s="12" t="s">
        <v>41</v>
      </c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4.25" customHeight="1">
      <c r="A41" s="5">
        <v>386</v>
      </c>
      <c r="B41" s="15" t="s">
        <v>57</v>
      </c>
      <c r="C41" s="16" t="s">
        <v>29</v>
      </c>
      <c r="D41" s="17">
        <v>5.6</v>
      </c>
      <c r="E41" s="17">
        <v>5</v>
      </c>
      <c r="F41" s="17">
        <v>22</v>
      </c>
      <c r="G41" s="17">
        <v>156</v>
      </c>
      <c r="H41" s="17">
        <v>242</v>
      </c>
      <c r="I41" s="17">
        <v>30</v>
      </c>
      <c r="J41" s="17">
        <v>188</v>
      </c>
      <c r="K41" s="17">
        <v>0.2</v>
      </c>
      <c r="L41" s="17">
        <v>0.06</v>
      </c>
      <c r="M41" s="17">
        <v>1.8</v>
      </c>
      <c r="N41" s="17">
        <v>0.04</v>
      </c>
    </row>
    <row r="42" spans="1:14" ht="14.25" customHeight="1">
      <c r="A42" s="5" t="s">
        <v>58</v>
      </c>
      <c r="B42" s="15" t="s">
        <v>59</v>
      </c>
      <c r="C42" s="16" t="s">
        <v>60</v>
      </c>
      <c r="D42" s="17">
        <v>3.6</v>
      </c>
      <c r="E42" s="17">
        <v>4</v>
      </c>
      <c r="F42" s="17">
        <v>26.8</v>
      </c>
      <c r="G42" s="17">
        <v>190</v>
      </c>
      <c r="H42" s="17">
        <v>25</v>
      </c>
      <c r="I42" s="17">
        <v>9</v>
      </c>
      <c r="J42" s="17">
        <v>37</v>
      </c>
      <c r="K42" s="17">
        <v>0.99</v>
      </c>
      <c r="L42" s="17">
        <v>0.05</v>
      </c>
      <c r="M42" s="17">
        <v>0.33</v>
      </c>
      <c r="N42" s="17">
        <v>0.01</v>
      </c>
    </row>
    <row r="43" spans="1:14" ht="14.25" customHeight="1">
      <c r="A43" s="11"/>
      <c r="B43" s="21" t="s">
        <v>31</v>
      </c>
      <c r="C43" s="22"/>
      <c r="D43" s="23">
        <f aca="true" t="shared" si="6" ref="D43:N43">SUM(D41:D42)</f>
        <v>9.2</v>
      </c>
      <c r="E43" s="23">
        <f t="shared" si="6"/>
        <v>9</v>
      </c>
      <c r="F43" s="23">
        <f t="shared" si="6"/>
        <v>48.8</v>
      </c>
      <c r="G43" s="23">
        <f t="shared" si="6"/>
        <v>346</v>
      </c>
      <c r="H43" s="23">
        <f t="shared" si="6"/>
        <v>267</v>
      </c>
      <c r="I43" s="23">
        <f t="shared" si="6"/>
        <v>39</v>
      </c>
      <c r="J43" s="23">
        <f t="shared" si="6"/>
        <v>225</v>
      </c>
      <c r="K43" s="23">
        <f t="shared" si="6"/>
        <v>1.19</v>
      </c>
      <c r="L43" s="23">
        <f t="shared" si="6"/>
        <v>0.11</v>
      </c>
      <c r="M43" s="23">
        <f t="shared" si="6"/>
        <v>2.13</v>
      </c>
      <c r="N43" s="23">
        <f t="shared" si="6"/>
        <v>0.05</v>
      </c>
    </row>
    <row r="44" spans="1:14" ht="14.25" customHeight="1">
      <c r="A44" s="11"/>
      <c r="B44" s="29" t="s">
        <v>45</v>
      </c>
      <c r="C44" s="22"/>
      <c r="D44" s="35">
        <f aca="true" t="shared" si="7" ref="D44:N44">D32+D39+D43</f>
        <v>65</v>
      </c>
      <c r="E44" s="35">
        <f t="shared" si="7"/>
        <v>53.13</v>
      </c>
      <c r="F44" s="35">
        <f t="shared" si="7"/>
        <v>225.51</v>
      </c>
      <c r="G44" s="35">
        <f t="shared" si="7"/>
        <v>1655</v>
      </c>
      <c r="H44" s="35">
        <f t="shared" si="7"/>
        <v>673</v>
      </c>
      <c r="I44" s="35">
        <f t="shared" si="7"/>
        <v>203</v>
      </c>
      <c r="J44" s="35">
        <f t="shared" si="7"/>
        <v>915</v>
      </c>
      <c r="K44" s="35">
        <f t="shared" si="7"/>
        <v>9.51</v>
      </c>
      <c r="L44" s="35">
        <f t="shared" si="7"/>
        <v>0.62</v>
      </c>
      <c r="M44" s="35">
        <f t="shared" si="7"/>
        <v>28.189999999999998</v>
      </c>
      <c r="N44" s="35">
        <f t="shared" si="7"/>
        <v>0.17</v>
      </c>
    </row>
    <row r="45" spans="1:14" ht="14.25" customHeight="1">
      <c r="A45" s="11"/>
      <c r="B45" s="31" t="s">
        <v>61</v>
      </c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4.25" customHeight="1">
      <c r="A46" s="11"/>
      <c r="B46" s="12" t="s">
        <v>19</v>
      </c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s="26" customFormat="1" ht="14.25" customHeight="1">
      <c r="A47" s="5">
        <v>295</v>
      </c>
      <c r="B47" s="33" t="s">
        <v>62</v>
      </c>
      <c r="C47" s="20" t="s">
        <v>36</v>
      </c>
      <c r="D47" s="17">
        <v>12.8</v>
      </c>
      <c r="E47" s="17">
        <v>7.15</v>
      </c>
      <c r="F47" s="17">
        <v>12.06</v>
      </c>
      <c r="G47" s="17">
        <v>169</v>
      </c>
      <c r="H47" s="17">
        <v>25</v>
      </c>
      <c r="I47" s="17">
        <v>22</v>
      </c>
      <c r="J47" s="17">
        <v>83</v>
      </c>
      <c r="K47" s="17">
        <v>1.02</v>
      </c>
      <c r="L47" s="17">
        <v>1</v>
      </c>
      <c r="M47" s="17">
        <v>0.11</v>
      </c>
      <c r="N47" s="17">
        <v>0.03</v>
      </c>
    </row>
    <row r="48" spans="1:14" ht="14.25" customHeight="1">
      <c r="A48" s="5">
        <v>309</v>
      </c>
      <c r="B48" s="15" t="s">
        <v>37</v>
      </c>
      <c r="C48" s="16" t="s">
        <v>24</v>
      </c>
      <c r="D48" s="17">
        <v>5.5</v>
      </c>
      <c r="E48" s="17">
        <v>4.9</v>
      </c>
      <c r="F48" s="17">
        <v>28</v>
      </c>
      <c r="G48" s="17">
        <v>186</v>
      </c>
      <c r="H48" s="17">
        <v>6</v>
      </c>
      <c r="I48" s="17">
        <v>8</v>
      </c>
      <c r="J48" s="17">
        <v>36</v>
      </c>
      <c r="K48" s="17">
        <v>0.77</v>
      </c>
      <c r="L48" s="17">
        <v>0.05</v>
      </c>
      <c r="M48" s="17">
        <v>0</v>
      </c>
      <c r="N48" s="17">
        <v>0.02</v>
      </c>
    </row>
    <row r="49" spans="1:14" ht="14.25" customHeight="1">
      <c r="A49" s="36">
        <v>71</v>
      </c>
      <c r="B49" s="37" t="s">
        <v>63</v>
      </c>
      <c r="C49" s="28" t="s">
        <v>54</v>
      </c>
      <c r="D49" s="17">
        <v>0.8</v>
      </c>
      <c r="E49" s="17">
        <v>0.1</v>
      </c>
      <c r="F49" s="17">
        <v>2.7</v>
      </c>
      <c r="G49" s="17">
        <v>17</v>
      </c>
      <c r="H49" s="17">
        <v>10</v>
      </c>
      <c r="I49" s="17">
        <v>14</v>
      </c>
      <c r="J49" s="17">
        <v>18</v>
      </c>
      <c r="K49" s="17">
        <v>0.63</v>
      </c>
      <c r="L49" s="17">
        <v>0.04</v>
      </c>
      <c r="M49" s="17">
        <v>17.5</v>
      </c>
      <c r="N49" s="17">
        <v>0</v>
      </c>
    </row>
    <row r="50" spans="1:14" ht="14.25" customHeight="1">
      <c r="A50" s="5">
        <v>338</v>
      </c>
      <c r="B50" s="15" t="s">
        <v>38</v>
      </c>
      <c r="C50" s="16" t="s">
        <v>24</v>
      </c>
      <c r="D50" s="17">
        <v>0.6</v>
      </c>
      <c r="E50" s="17">
        <v>0.6</v>
      </c>
      <c r="F50" s="17">
        <v>14.7</v>
      </c>
      <c r="G50" s="17">
        <v>71</v>
      </c>
      <c r="H50" s="17">
        <v>24</v>
      </c>
      <c r="I50" s="17">
        <v>14</v>
      </c>
      <c r="J50" s="17">
        <v>17</v>
      </c>
      <c r="K50" s="17">
        <v>3.3</v>
      </c>
      <c r="L50" s="17">
        <v>0.05</v>
      </c>
      <c r="M50" s="17">
        <v>15</v>
      </c>
      <c r="N50" s="17">
        <v>0</v>
      </c>
    </row>
    <row r="51" spans="1:14" ht="25.5" customHeight="1">
      <c r="A51" s="5" t="s">
        <v>64</v>
      </c>
      <c r="B51" s="25" t="s">
        <v>181</v>
      </c>
      <c r="C51" s="20" t="s">
        <v>29</v>
      </c>
      <c r="D51" s="17">
        <v>0</v>
      </c>
      <c r="E51" s="17">
        <v>0</v>
      </c>
      <c r="F51" s="17">
        <v>33</v>
      </c>
      <c r="G51" s="17">
        <v>132</v>
      </c>
      <c r="H51" s="17">
        <v>0.30000000000000004</v>
      </c>
      <c r="I51" s="17">
        <v>0</v>
      </c>
      <c r="J51" s="17">
        <v>0</v>
      </c>
      <c r="K51" s="17">
        <v>0.03</v>
      </c>
      <c r="L51" s="17">
        <v>0</v>
      </c>
      <c r="M51" s="17">
        <v>0.01</v>
      </c>
      <c r="N51" s="17">
        <v>0</v>
      </c>
    </row>
    <row r="52" spans="1:14" ht="14.25" customHeight="1">
      <c r="A52" s="5"/>
      <c r="B52" s="15" t="s">
        <v>30</v>
      </c>
      <c r="C52" s="20" t="s">
        <v>178</v>
      </c>
      <c r="D52" s="17">
        <v>3.8</v>
      </c>
      <c r="E52" s="17">
        <v>1.6</v>
      </c>
      <c r="F52" s="17">
        <v>26.8</v>
      </c>
      <c r="G52" s="17">
        <v>137</v>
      </c>
      <c r="H52" s="17">
        <v>9</v>
      </c>
      <c r="I52" s="17">
        <v>13</v>
      </c>
      <c r="J52" s="17">
        <v>36</v>
      </c>
      <c r="K52" s="17">
        <v>0.8</v>
      </c>
      <c r="L52" s="17">
        <v>0.07</v>
      </c>
      <c r="M52" s="17">
        <v>0</v>
      </c>
      <c r="N52" s="17">
        <v>0</v>
      </c>
    </row>
    <row r="53" spans="1:14" ht="14.25" customHeight="1">
      <c r="A53" s="11"/>
      <c r="B53" s="21" t="s">
        <v>31</v>
      </c>
      <c r="C53" s="22"/>
      <c r="D53" s="23">
        <f aca="true" t="shared" si="8" ref="D53:N53">SUM(D47:D52)</f>
        <v>23.500000000000004</v>
      </c>
      <c r="E53" s="23">
        <f t="shared" si="8"/>
        <v>14.35</v>
      </c>
      <c r="F53" s="23">
        <f t="shared" si="8"/>
        <v>117.26</v>
      </c>
      <c r="G53" s="23">
        <f t="shared" si="8"/>
        <v>712</v>
      </c>
      <c r="H53" s="23">
        <f t="shared" si="8"/>
        <v>74.3</v>
      </c>
      <c r="I53" s="23">
        <f t="shared" si="8"/>
        <v>71</v>
      </c>
      <c r="J53" s="23">
        <f t="shared" si="8"/>
        <v>190</v>
      </c>
      <c r="K53" s="23">
        <f t="shared" si="8"/>
        <v>6.55</v>
      </c>
      <c r="L53" s="23">
        <f t="shared" si="8"/>
        <v>1.2100000000000002</v>
      </c>
      <c r="M53" s="23">
        <f t="shared" si="8"/>
        <v>32.62</v>
      </c>
      <c r="N53" s="23">
        <f t="shared" si="8"/>
        <v>0.05</v>
      </c>
    </row>
    <row r="54" spans="1:14" ht="14.25" customHeight="1">
      <c r="A54" s="11"/>
      <c r="B54" s="12" t="s">
        <v>32</v>
      </c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4.25" customHeight="1">
      <c r="A55" s="5">
        <v>102</v>
      </c>
      <c r="B55" s="25" t="s">
        <v>65</v>
      </c>
      <c r="C55" s="16" t="s">
        <v>66</v>
      </c>
      <c r="D55" s="17">
        <v>8.47</v>
      </c>
      <c r="E55" s="17">
        <v>3.3</v>
      </c>
      <c r="F55" s="17">
        <v>15.21</v>
      </c>
      <c r="G55" s="17">
        <v>143</v>
      </c>
      <c r="H55" s="17">
        <v>29</v>
      </c>
      <c r="I55" s="17">
        <v>35</v>
      </c>
      <c r="J55" s="17">
        <v>87</v>
      </c>
      <c r="K55" s="17">
        <v>2.02</v>
      </c>
      <c r="L55" s="17">
        <v>0.23</v>
      </c>
      <c r="M55" s="17">
        <v>5.83</v>
      </c>
      <c r="N55" s="17">
        <v>0.01</v>
      </c>
    </row>
    <row r="56" spans="1:14" ht="14.25" customHeight="1">
      <c r="A56" s="5" t="s">
        <v>67</v>
      </c>
      <c r="B56" s="15" t="s">
        <v>68</v>
      </c>
      <c r="C56" s="16" t="s">
        <v>36</v>
      </c>
      <c r="D56" s="17">
        <v>15.2</v>
      </c>
      <c r="E56" s="17">
        <v>8.9</v>
      </c>
      <c r="F56" s="17">
        <v>3.9</v>
      </c>
      <c r="G56" s="17">
        <v>159</v>
      </c>
      <c r="H56" s="17">
        <v>13</v>
      </c>
      <c r="I56" s="17">
        <v>19</v>
      </c>
      <c r="J56" s="17">
        <v>125</v>
      </c>
      <c r="K56" s="17">
        <v>0.55</v>
      </c>
      <c r="L56" s="17">
        <v>0.15</v>
      </c>
      <c r="M56" s="17">
        <v>0.51</v>
      </c>
      <c r="N56" s="17">
        <v>0.02</v>
      </c>
    </row>
    <row r="57" spans="1:14" ht="14.25" customHeight="1">
      <c r="A57" s="5">
        <v>312</v>
      </c>
      <c r="B57" s="19" t="s">
        <v>69</v>
      </c>
      <c r="C57" s="20" t="s">
        <v>24</v>
      </c>
      <c r="D57" s="17">
        <v>3.1</v>
      </c>
      <c r="E57" s="17">
        <v>5.4</v>
      </c>
      <c r="F57" s="17">
        <v>12.1</v>
      </c>
      <c r="G57" s="17">
        <v>138</v>
      </c>
      <c r="H57" s="17">
        <v>37</v>
      </c>
      <c r="I57" s="17">
        <v>28</v>
      </c>
      <c r="J57" s="17">
        <v>82</v>
      </c>
      <c r="K57" s="17">
        <v>0.99</v>
      </c>
      <c r="L57" s="17">
        <v>0.14</v>
      </c>
      <c r="M57" s="17">
        <v>5.18</v>
      </c>
      <c r="N57" s="17">
        <v>0.03</v>
      </c>
    </row>
    <row r="58" spans="1:14" ht="25.5" customHeight="1">
      <c r="A58" s="36" t="s">
        <v>70</v>
      </c>
      <c r="B58" s="38" t="s">
        <v>71</v>
      </c>
      <c r="C58" s="28" t="s">
        <v>54</v>
      </c>
      <c r="D58" s="17">
        <v>1.1</v>
      </c>
      <c r="E58" s="17">
        <v>3.6</v>
      </c>
      <c r="F58" s="17">
        <v>8</v>
      </c>
      <c r="G58" s="17">
        <v>63</v>
      </c>
      <c r="H58" s="17">
        <v>30</v>
      </c>
      <c r="I58" s="17">
        <v>10</v>
      </c>
      <c r="J58" s="17">
        <v>19</v>
      </c>
      <c r="K58" s="17">
        <v>0.38</v>
      </c>
      <c r="L58" s="17">
        <v>0.01</v>
      </c>
      <c r="M58" s="17">
        <v>18.6</v>
      </c>
      <c r="N58" s="17">
        <v>0</v>
      </c>
    </row>
    <row r="59" spans="1:14" ht="14.25" customHeight="1">
      <c r="A59" s="5">
        <v>342</v>
      </c>
      <c r="B59" s="19" t="s">
        <v>72</v>
      </c>
      <c r="C59" s="20" t="s">
        <v>29</v>
      </c>
      <c r="D59" s="17">
        <v>0.2</v>
      </c>
      <c r="E59" s="17">
        <v>0.2</v>
      </c>
      <c r="F59" s="17">
        <v>18.9</v>
      </c>
      <c r="G59" s="17">
        <v>79</v>
      </c>
      <c r="H59" s="17">
        <v>7</v>
      </c>
      <c r="I59" s="17">
        <v>4</v>
      </c>
      <c r="J59" s="17">
        <v>4</v>
      </c>
      <c r="K59" s="17">
        <v>0.93</v>
      </c>
      <c r="L59" s="17">
        <v>0.01</v>
      </c>
      <c r="M59" s="17">
        <v>4.09</v>
      </c>
      <c r="N59" s="17">
        <v>0</v>
      </c>
    </row>
    <row r="60" spans="1:14" ht="14.25" customHeight="1">
      <c r="A60" s="11"/>
      <c r="B60" s="15" t="s">
        <v>40</v>
      </c>
      <c r="C60" s="20" t="s">
        <v>179</v>
      </c>
      <c r="D60" s="17">
        <v>7.6</v>
      </c>
      <c r="E60" s="27">
        <v>2.4</v>
      </c>
      <c r="F60" s="17">
        <v>50.6</v>
      </c>
      <c r="G60" s="17">
        <v>254</v>
      </c>
      <c r="H60" s="17">
        <v>25</v>
      </c>
      <c r="I60" s="17">
        <v>38</v>
      </c>
      <c r="J60" s="17">
        <v>115</v>
      </c>
      <c r="K60" s="17">
        <v>2.8</v>
      </c>
      <c r="L60" s="17">
        <v>0.15</v>
      </c>
      <c r="M60" s="17">
        <v>0</v>
      </c>
      <c r="N60" s="17">
        <v>0</v>
      </c>
    </row>
    <row r="61" spans="1:14" ht="14.25" customHeight="1">
      <c r="A61" s="11"/>
      <c r="B61" s="39" t="s">
        <v>31</v>
      </c>
      <c r="C61" s="16"/>
      <c r="D61" s="23">
        <f aca="true" t="shared" si="9" ref="D61:N61">SUM(D55:D60)</f>
        <v>35.67</v>
      </c>
      <c r="E61" s="23">
        <f t="shared" si="9"/>
        <v>23.8</v>
      </c>
      <c r="F61" s="23">
        <f t="shared" si="9"/>
        <v>108.71000000000001</v>
      </c>
      <c r="G61" s="23">
        <f t="shared" si="9"/>
        <v>836</v>
      </c>
      <c r="H61" s="23">
        <f t="shared" si="9"/>
        <v>141</v>
      </c>
      <c r="I61" s="23">
        <f t="shared" si="9"/>
        <v>134</v>
      </c>
      <c r="J61" s="23">
        <f t="shared" si="9"/>
        <v>432</v>
      </c>
      <c r="K61" s="23">
        <f t="shared" si="9"/>
        <v>7.67</v>
      </c>
      <c r="L61" s="23">
        <f t="shared" si="9"/>
        <v>0.6900000000000001</v>
      </c>
      <c r="M61" s="23">
        <f t="shared" si="9"/>
        <v>34.21</v>
      </c>
      <c r="N61" s="23">
        <f t="shared" si="9"/>
        <v>0.06</v>
      </c>
    </row>
    <row r="62" spans="1:14" ht="14.25" customHeight="1">
      <c r="A62" s="11"/>
      <c r="B62" s="12" t="s">
        <v>41</v>
      </c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ht="14.25" customHeight="1">
      <c r="A63" s="40">
        <v>401</v>
      </c>
      <c r="B63" s="32" t="s">
        <v>73</v>
      </c>
      <c r="C63" s="34" t="s">
        <v>74</v>
      </c>
      <c r="D63" s="41">
        <v>9.2</v>
      </c>
      <c r="E63" s="41">
        <v>9.8</v>
      </c>
      <c r="F63" s="41">
        <v>50.1</v>
      </c>
      <c r="G63" s="41">
        <v>323</v>
      </c>
      <c r="H63" s="41">
        <v>150</v>
      </c>
      <c r="I63" s="41">
        <v>25</v>
      </c>
      <c r="J63" s="41">
        <v>159</v>
      </c>
      <c r="K63" s="41">
        <v>0.87</v>
      </c>
      <c r="L63" s="41">
        <v>0.13</v>
      </c>
      <c r="M63" s="41">
        <v>0.98</v>
      </c>
      <c r="N63" s="41">
        <v>0.03</v>
      </c>
    </row>
    <row r="64" spans="1:14" ht="14.25" customHeight="1">
      <c r="A64" s="5">
        <v>377</v>
      </c>
      <c r="B64" s="72" t="s">
        <v>183</v>
      </c>
      <c r="C64" s="16" t="s">
        <v>130</v>
      </c>
      <c r="D64" s="17">
        <v>0.2</v>
      </c>
      <c r="E64" s="17">
        <v>0.1</v>
      </c>
      <c r="F64" s="17">
        <v>0</v>
      </c>
      <c r="G64" s="17">
        <v>5</v>
      </c>
      <c r="H64" s="17">
        <v>5</v>
      </c>
      <c r="I64" s="17">
        <v>4</v>
      </c>
      <c r="J64" s="17">
        <v>8</v>
      </c>
      <c r="K64" s="17">
        <v>0.85</v>
      </c>
      <c r="L64" s="17">
        <v>0</v>
      </c>
      <c r="M64" s="17">
        <v>0.1</v>
      </c>
      <c r="N64" s="17">
        <v>0</v>
      </c>
    </row>
    <row r="65" spans="1:14" ht="14.25" customHeight="1">
      <c r="A65" s="5">
        <v>338</v>
      </c>
      <c r="B65" s="72" t="s">
        <v>38</v>
      </c>
      <c r="C65" s="16" t="s">
        <v>180</v>
      </c>
      <c r="D65" s="17">
        <v>0.4</v>
      </c>
      <c r="E65" s="17">
        <v>0.4</v>
      </c>
      <c r="F65" s="17">
        <v>9.8</v>
      </c>
      <c r="G65" s="17">
        <v>47</v>
      </c>
      <c r="H65" s="17">
        <v>16</v>
      </c>
      <c r="I65" s="17">
        <v>9</v>
      </c>
      <c r="J65" s="17">
        <v>11</v>
      </c>
      <c r="K65" s="17">
        <v>2.2</v>
      </c>
      <c r="L65" s="17">
        <v>0.03</v>
      </c>
      <c r="M65" s="17">
        <v>10</v>
      </c>
      <c r="N65" s="17">
        <v>0</v>
      </c>
    </row>
    <row r="66" spans="1:14" ht="14.25" customHeight="1">
      <c r="A66" s="11"/>
      <c r="B66" s="21" t="s">
        <v>31</v>
      </c>
      <c r="C66" s="22"/>
      <c r="D66" s="23">
        <f aca="true" t="shared" si="10" ref="D66:N66">SUM(D63:D65)</f>
        <v>9.799999999999999</v>
      </c>
      <c r="E66" s="23">
        <f t="shared" si="10"/>
        <v>10.3</v>
      </c>
      <c r="F66" s="23">
        <f t="shared" si="10"/>
        <v>59.900000000000006</v>
      </c>
      <c r="G66" s="23">
        <f t="shared" si="10"/>
        <v>375</v>
      </c>
      <c r="H66" s="23">
        <f t="shared" si="10"/>
        <v>171</v>
      </c>
      <c r="I66" s="23">
        <f t="shared" si="10"/>
        <v>38</v>
      </c>
      <c r="J66" s="23">
        <f t="shared" si="10"/>
        <v>178</v>
      </c>
      <c r="K66" s="23">
        <f t="shared" si="10"/>
        <v>3.92</v>
      </c>
      <c r="L66" s="23">
        <f t="shared" si="10"/>
        <v>0.16</v>
      </c>
      <c r="M66" s="23">
        <f t="shared" si="10"/>
        <v>11.08</v>
      </c>
      <c r="N66" s="23">
        <f t="shared" si="10"/>
        <v>0.03</v>
      </c>
    </row>
    <row r="67" spans="1:14" ht="14.25" customHeight="1">
      <c r="A67" s="11"/>
      <c r="B67" s="29" t="s">
        <v>45</v>
      </c>
      <c r="C67" s="16"/>
      <c r="D67" s="30">
        <f aca="true" t="shared" si="11" ref="D67:N67">D53+D61+D66</f>
        <v>68.97</v>
      </c>
      <c r="E67" s="30">
        <f t="shared" si="11"/>
        <v>48.45</v>
      </c>
      <c r="F67" s="30">
        <f t="shared" si="11"/>
        <v>285.87</v>
      </c>
      <c r="G67" s="30">
        <f t="shared" si="11"/>
        <v>1923</v>
      </c>
      <c r="H67" s="30">
        <f t="shared" si="11"/>
        <v>386.3</v>
      </c>
      <c r="I67" s="30">
        <f t="shared" si="11"/>
        <v>243</v>
      </c>
      <c r="J67" s="30">
        <f t="shared" si="11"/>
        <v>800</v>
      </c>
      <c r="K67" s="30">
        <f t="shared" si="11"/>
        <v>18.14</v>
      </c>
      <c r="L67" s="30">
        <f t="shared" si="11"/>
        <v>2.0600000000000005</v>
      </c>
      <c r="M67" s="30">
        <f t="shared" si="11"/>
        <v>77.91</v>
      </c>
      <c r="N67" s="30">
        <f t="shared" si="11"/>
        <v>0.14</v>
      </c>
    </row>
    <row r="68" spans="1:14" ht="14.25" customHeight="1">
      <c r="A68" s="11"/>
      <c r="B68" s="31" t="s">
        <v>76</v>
      </c>
      <c r="C68" s="16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4.25" customHeight="1">
      <c r="A69" s="11"/>
      <c r="B69" s="12" t="s">
        <v>19</v>
      </c>
      <c r="C69" s="16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ht="14.25" customHeight="1">
      <c r="A70" s="43" t="s">
        <v>77</v>
      </c>
      <c r="B70" s="32" t="s">
        <v>78</v>
      </c>
      <c r="C70" s="16" t="s">
        <v>79</v>
      </c>
      <c r="D70" s="17">
        <v>5.85</v>
      </c>
      <c r="E70" s="17">
        <v>10.28</v>
      </c>
      <c r="F70" s="17">
        <v>13.45</v>
      </c>
      <c r="G70" s="17">
        <v>182</v>
      </c>
      <c r="H70" s="17">
        <v>147</v>
      </c>
      <c r="I70" s="17">
        <v>17</v>
      </c>
      <c r="J70" s="17">
        <v>135</v>
      </c>
      <c r="K70" s="17">
        <v>0.98</v>
      </c>
      <c r="L70" s="17">
        <v>0.1</v>
      </c>
      <c r="M70" s="17">
        <v>0.11</v>
      </c>
      <c r="N70" s="17">
        <v>0.04</v>
      </c>
    </row>
    <row r="71" spans="1:14" ht="14.25" customHeight="1">
      <c r="A71" s="5">
        <v>183</v>
      </c>
      <c r="B71" s="19" t="s">
        <v>80</v>
      </c>
      <c r="C71" s="16" t="s">
        <v>81</v>
      </c>
      <c r="D71" s="17">
        <v>9</v>
      </c>
      <c r="E71" s="17">
        <v>9.4</v>
      </c>
      <c r="F71" s="17">
        <v>35.1</v>
      </c>
      <c r="G71" s="17">
        <v>262</v>
      </c>
      <c r="H71" s="17">
        <v>176</v>
      </c>
      <c r="I71" s="17">
        <v>99</v>
      </c>
      <c r="J71" s="17">
        <v>244</v>
      </c>
      <c r="K71" s="17">
        <v>2.8</v>
      </c>
      <c r="L71" s="17">
        <v>0.21</v>
      </c>
      <c r="M71" s="17">
        <v>1.82</v>
      </c>
      <c r="N71" s="17">
        <v>0.05</v>
      </c>
    </row>
    <row r="72" spans="1:14" ht="14.25" customHeight="1">
      <c r="A72" s="5">
        <v>338</v>
      </c>
      <c r="B72" s="15" t="s">
        <v>38</v>
      </c>
      <c r="C72" s="16" t="s">
        <v>24</v>
      </c>
      <c r="D72" s="17">
        <v>0.6</v>
      </c>
      <c r="E72" s="17">
        <v>0.6</v>
      </c>
      <c r="F72" s="17">
        <v>14.7</v>
      </c>
      <c r="G72" s="17">
        <v>71</v>
      </c>
      <c r="H72" s="17">
        <v>24</v>
      </c>
      <c r="I72" s="17">
        <v>14</v>
      </c>
      <c r="J72" s="17">
        <v>17</v>
      </c>
      <c r="K72" s="17">
        <v>3.3</v>
      </c>
      <c r="L72" s="17">
        <v>0.05</v>
      </c>
      <c r="M72" s="17">
        <v>15</v>
      </c>
      <c r="N72" s="17">
        <v>0</v>
      </c>
    </row>
    <row r="73" spans="1:14" ht="14.25" customHeight="1">
      <c r="A73" s="5">
        <v>382</v>
      </c>
      <c r="B73" s="15" t="s">
        <v>82</v>
      </c>
      <c r="C73" s="16" t="s">
        <v>29</v>
      </c>
      <c r="D73" s="17">
        <v>3.9</v>
      </c>
      <c r="E73" s="17">
        <v>3.8</v>
      </c>
      <c r="F73" s="17">
        <v>24.1</v>
      </c>
      <c r="G73" s="17">
        <v>143</v>
      </c>
      <c r="H73" s="17">
        <v>126</v>
      </c>
      <c r="I73" s="17">
        <v>31</v>
      </c>
      <c r="J73" s="17">
        <v>116</v>
      </c>
      <c r="K73" s="17">
        <v>1.03</v>
      </c>
      <c r="L73" s="17">
        <v>0.05</v>
      </c>
      <c r="M73" s="17">
        <v>1.3</v>
      </c>
      <c r="N73" s="17">
        <v>0.02</v>
      </c>
    </row>
    <row r="74" spans="1:14" ht="14.25" customHeight="1">
      <c r="A74" s="11"/>
      <c r="B74" s="15" t="s">
        <v>30</v>
      </c>
      <c r="C74" s="20" t="s">
        <v>178</v>
      </c>
      <c r="D74" s="17">
        <v>3.8</v>
      </c>
      <c r="E74" s="17">
        <v>1.6</v>
      </c>
      <c r="F74" s="17">
        <v>26.8</v>
      </c>
      <c r="G74" s="17">
        <v>137</v>
      </c>
      <c r="H74" s="17">
        <v>9</v>
      </c>
      <c r="I74" s="17">
        <v>13</v>
      </c>
      <c r="J74" s="17">
        <v>36</v>
      </c>
      <c r="K74" s="17">
        <v>0.8</v>
      </c>
      <c r="L74" s="17">
        <v>0.07</v>
      </c>
      <c r="M74" s="17">
        <v>0</v>
      </c>
      <c r="N74" s="17">
        <v>0</v>
      </c>
    </row>
    <row r="75" spans="1:14" ht="14.25" customHeight="1">
      <c r="A75" s="11"/>
      <c r="B75" s="21" t="s">
        <v>31</v>
      </c>
      <c r="C75" s="22"/>
      <c r="D75" s="23">
        <f aca="true" t="shared" si="12" ref="D75:N75">SUM(D70:D74)</f>
        <v>23.15</v>
      </c>
      <c r="E75" s="23">
        <f t="shared" si="12"/>
        <v>25.680000000000003</v>
      </c>
      <c r="F75" s="23">
        <f t="shared" si="12"/>
        <v>114.14999999999999</v>
      </c>
      <c r="G75" s="23">
        <f t="shared" si="12"/>
        <v>795</v>
      </c>
      <c r="H75" s="23">
        <f t="shared" si="12"/>
        <v>482</v>
      </c>
      <c r="I75" s="23">
        <f t="shared" si="12"/>
        <v>174</v>
      </c>
      <c r="J75" s="23">
        <f t="shared" si="12"/>
        <v>548</v>
      </c>
      <c r="K75" s="23">
        <f t="shared" si="12"/>
        <v>8.91</v>
      </c>
      <c r="L75" s="23">
        <f t="shared" si="12"/>
        <v>0.48</v>
      </c>
      <c r="M75" s="23">
        <f t="shared" si="12"/>
        <v>18.23</v>
      </c>
      <c r="N75" s="23">
        <f t="shared" si="12"/>
        <v>0.11</v>
      </c>
    </row>
    <row r="76" spans="1:14" ht="14.25" customHeight="1">
      <c r="A76" s="11"/>
      <c r="B76" s="12" t="s">
        <v>32</v>
      </c>
      <c r="C76" s="1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14.25" customHeight="1">
      <c r="A77" s="5" t="s">
        <v>83</v>
      </c>
      <c r="B77" s="25" t="s">
        <v>84</v>
      </c>
      <c r="C77" s="16" t="s">
        <v>85</v>
      </c>
      <c r="D77" s="17">
        <v>5.3</v>
      </c>
      <c r="E77" s="17">
        <v>7</v>
      </c>
      <c r="F77" s="17">
        <v>7.3</v>
      </c>
      <c r="G77" s="17">
        <v>119</v>
      </c>
      <c r="H77" s="17">
        <v>18</v>
      </c>
      <c r="I77" s="17">
        <v>15</v>
      </c>
      <c r="J77" s="17">
        <v>41</v>
      </c>
      <c r="K77" s="17">
        <v>0.66</v>
      </c>
      <c r="L77" s="17">
        <v>0.05</v>
      </c>
      <c r="M77" s="17">
        <v>5.22</v>
      </c>
      <c r="N77" s="17">
        <v>0.01</v>
      </c>
    </row>
    <row r="78" spans="1:14" s="26" customFormat="1" ht="14.25" customHeight="1">
      <c r="A78" s="5">
        <v>285</v>
      </c>
      <c r="B78" s="19" t="s">
        <v>86</v>
      </c>
      <c r="C78" s="20" t="s">
        <v>81</v>
      </c>
      <c r="D78" s="17">
        <v>21.51</v>
      </c>
      <c r="E78" s="17">
        <v>19.9</v>
      </c>
      <c r="F78" s="17">
        <v>39.4</v>
      </c>
      <c r="G78" s="17">
        <v>442</v>
      </c>
      <c r="H78" s="17">
        <v>21</v>
      </c>
      <c r="I78" s="17">
        <v>14</v>
      </c>
      <c r="J78" s="17">
        <v>70</v>
      </c>
      <c r="K78" s="17">
        <v>1.32</v>
      </c>
      <c r="L78" s="17">
        <v>0.1</v>
      </c>
      <c r="M78" s="17">
        <v>0.45</v>
      </c>
      <c r="N78" s="17">
        <v>0.04</v>
      </c>
    </row>
    <row r="79" spans="1:14" ht="14.25" customHeight="1">
      <c r="A79" s="36">
        <v>71</v>
      </c>
      <c r="B79" s="37" t="s">
        <v>63</v>
      </c>
      <c r="C79" s="28" t="s">
        <v>54</v>
      </c>
      <c r="D79" s="17">
        <v>0.8</v>
      </c>
      <c r="E79" s="17">
        <v>0.1</v>
      </c>
      <c r="F79" s="17">
        <v>2.7</v>
      </c>
      <c r="G79" s="17">
        <v>17</v>
      </c>
      <c r="H79" s="17">
        <v>10</v>
      </c>
      <c r="I79" s="17">
        <v>14</v>
      </c>
      <c r="J79" s="17">
        <v>18</v>
      </c>
      <c r="K79" s="17">
        <v>0.63</v>
      </c>
      <c r="L79" s="17">
        <v>0.04</v>
      </c>
      <c r="M79" s="17">
        <v>17.5</v>
      </c>
      <c r="N79" s="17">
        <v>0</v>
      </c>
    </row>
    <row r="80" spans="1:14" ht="14.25" customHeight="1">
      <c r="A80" s="5">
        <v>348</v>
      </c>
      <c r="B80" s="18" t="s">
        <v>39</v>
      </c>
      <c r="C80" s="16" t="s">
        <v>29</v>
      </c>
      <c r="D80" s="17">
        <v>1</v>
      </c>
      <c r="E80" s="17">
        <v>0.1</v>
      </c>
      <c r="F80" s="17">
        <v>25.2</v>
      </c>
      <c r="G80" s="17">
        <v>106</v>
      </c>
      <c r="H80" s="17">
        <v>33</v>
      </c>
      <c r="I80" s="17">
        <v>21</v>
      </c>
      <c r="J80" s="17">
        <v>29</v>
      </c>
      <c r="K80" s="17">
        <v>0.69</v>
      </c>
      <c r="L80" s="17">
        <v>0.02</v>
      </c>
      <c r="M80" s="17">
        <v>0.89</v>
      </c>
      <c r="N80" s="17">
        <v>0</v>
      </c>
    </row>
    <row r="81" spans="1:14" ht="14.25" customHeight="1">
      <c r="A81" s="11"/>
      <c r="B81" s="15" t="s">
        <v>40</v>
      </c>
      <c r="C81" s="20" t="s">
        <v>179</v>
      </c>
      <c r="D81" s="17">
        <v>7.6</v>
      </c>
      <c r="E81" s="27">
        <v>2.4</v>
      </c>
      <c r="F81" s="17">
        <v>50.6</v>
      </c>
      <c r="G81" s="17">
        <v>254</v>
      </c>
      <c r="H81" s="17">
        <v>25</v>
      </c>
      <c r="I81" s="17">
        <v>38</v>
      </c>
      <c r="J81" s="17">
        <v>115</v>
      </c>
      <c r="K81" s="17">
        <v>2.8</v>
      </c>
      <c r="L81" s="17">
        <v>0.15</v>
      </c>
      <c r="M81" s="17">
        <v>0</v>
      </c>
      <c r="N81" s="17">
        <v>0</v>
      </c>
    </row>
    <row r="82" spans="1:14" ht="14.25" customHeight="1">
      <c r="A82" s="11"/>
      <c r="B82" s="21" t="s">
        <v>31</v>
      </c>
      <c r="C82" s="22"/>
      <c r="D82" s="23">
        <f aca="true" t="shared" si="13" ref="D82:N82">SUM(D77:D81)</f>
        <v>36.21</v>
      </c>
      <c r="E82" s="23">
        <f t="shared" si="13"/>
        <v>29.5</v>
      </c>
      <c r="F82" s="23">
        <f t="shared" si="13"/>
        <v>125.19999999999999</v>
      </c>
      <c r="G82" s="23">
        <f t="shared" si="13"/>
        <v>938</v>
      </c>
      <c r="H82" s="23">
        <f t="shared" si="13"/>
        <v>107</v>
      </c>
      <c r="I82" s="23">
        <f t="shared" si="13"/>
        <v>102</v>
      </c>
      <c r="J82" s="23">
        <f t="shared" si="13"/>
        <v>273</v>
      </c>
      <c r="K82" s="23">
        <f t="shared" si="13"/>
        <v>6.1</v>
      </c>
      <c r="L82" s="23">
        <f t="shared" si="13"/>
        <v>0.36</v>
      </c>
      <c r="M82" s="23">
        <f t="shared" si="13"/>
        <v>24.060000000000002</v>
      </c>
      <c r="N82" s="23">
        <f t="shared" si="13"/>
        <v>0.05</v>
      </c>
    </row>
    <row r="83" spans="1:14" ht="14.25" customHeight="1">
      <c r="A83" s="11"/>
      <c r="B83" s="12" t="s">
        <v>41</v>
      </c>
      <c r="C83" s="16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4.25" customHeight="1">
      <c r="A84" s="5">
        <v>386</v>
      </c>
      <c r="B84" s="15" t="s">
        <v>87</v>
      </c>
      <c r="C84" s="16" t="s">
        <v>29</v>
      </c>
      <c r="D84" s="17">
        <v>5.9</v>
      </c>
      <c r="E84" s="17">
        <v>7</v>
      </c>
      <c r="F84" s="17">
        <v>22.6</v>
      </c>
      <c r="G84" s="17">
        <v>176</v>
      </c>
      <c r="H84" s="17">
        <v>238</v>
      </c>
      <c r="I84" s="17">
        <v>28</v>
      </c>
      <c r="J84" s="17">
        <v>182</v>
      </c>
      <c r="K84" s="17">
        <v>0.2</v>
      </c>
      <c r="L84" s="17">
        <v>0.06</v>
      </c>
      <c r="M84" s="17">
        <v>1.2</v>
      </c>
      <c r="N84" s="17">
        <v>0.04</v>
      </c>
    </row>
    <row r="85" spans="1:14" ht="14.25" customHeight="1">
      <c r="A85" s="36"/>
      <c r="B85" s="38" t="s">
        <v>166</v>
      </c>
      <c r="C85" s="28" t="s">
        <v>167</v>
      </c>
      <c r="D85" s="17">
        <v>0.8</v>
      </c>
      <c r="E85" s="17">
        <v>5</v>
      </c>
      <c r="F85" s="17">
        <v>11.5</v>
      </c>
      <c r="G85" s="17">
        <v>95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</row>
    <row r="86" spans="1:14" ht="14.25" customHeight="1">
      <c r="A86" s="11"/>
      <c r="B86" s="21" t="s">
        <v>31</v>
      </c>
      <c r="C86" s="22"/>
      <c r="D86" s="23">
        <f aca="true" t="shared" si="14" ref="D86:N86">SUM(D84:D85)</f>
        <v>6.7</v>
      </c>
      <c r="E86" s="23">
        <f t="shared" si="14"/>
        <v>12</v>
      </c>
      <c r="F86" s="23">
        <f t="shared" si="14"/>
        <v>34.1</v>
      </c>
      <c r="G86" s="23">
        <f t="shared" si="14"/>
        <v>271</v>
      </c>
      <c r="H86" s="23">
        <f t="shared" si="14"/>
        <v>238</v>
      </c>
      <c r="I86" s="23">
        <f t="shared" si="14"/>
        <v>28</v>
      </c>
      <c r="J86" s="23">
        <f t="shared" si="14"/>
        <v>182</v>
      </c>
      <c r="K86" s="23">
        <f t="shared" si="14"/>
        <v>0.2</v>
      </c>
      <c r="L86" s="23">
        <f t="shared" si="14"/>
        <v>0.06</v>
      </c>
      <c r="M86" s="23">
        <f t="shared" si="14"/>
        <v>1.2</v>
      </c>
      <c r="N86" s="23">
        <f t="shared" si="14"/>
        <v>0.04</v>
      </c>
    </row>
    <row r="87" spans="1:14" ht="14.25" customHeight="1">
      <c r="A87" s="11"/>
      <c r="B87" s="29" t="s">
        <v>45</v>
      </c>
      <c r="C87" s="22"/>
      <c r="D87" s="30">
        <f aca="true" t="shared" si="15" ref="D87:N87">D75+D82+D86</f>
        <v>66.06</v>
      </c>
      <c r="E87" s="30">
        <f t="shared" si="15"/>
        <v>67.18</v>
      </c>
      <c r="F87" s="30">
        <f t="shared" si="15"/>
        <v>273.45</v>
      </c>
      <c r="G87" s="30">
        <f t="shared" si="15"/>
        <v>2004</v>
      </c>
      <c r="H87" s="30">
        <f t="shared" si="15"/>
        <v>827</v>
      </c>
      <c r="I87" s="30">
        <f t="shared" si="15"/>
        <v>304</v>
      </c>
      <c r="J87" s="30">
        <f t="shared" si="15"/>
        <v>1003</v>
      </c>
      <c r="K87" s="30">
        <f t="shared" si="15"/>
        <v>15.209999999999999</v>
      </c>
      <c r="L87" s="30">
        <f t="shared" si="15"/>
        <v>0.8999999999999999</v>
      </c>
      <c r="M87" s="30">
        <f t="shared" si="15"/>
        <v>43.49000000000001</v>
      </c>
      <c r="N87" s="30">
        <f t="shared" si="15"/>
        <v>0.2</v>
      </c>
    </row>
    <row r="88" spans="1:14" ht="14.25" customHeight="1">
      <c r="A88" s="11"/>
      <c r="B88" s="31" t="s">
        <v>88</v>
      </c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4.25" customHeight="1">
      <c r="A89" s="11"/>
      <c r="B89" s="12" t="s">
        <v>19</v>
      </c>
      <c r="C89" s="16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4.25" customHeight="1">
      <c r="A90" s="5">
        <v>14</v>
      </c>
      <c r="B90" s="15" t="s">
        <v>20</v>
      </c>
      <c r="C90" s="16" t="s">
        <v>21</v>
      </c>
      <c r="D90" s="17">
        <v>0.1</v>
      </c>
      <c r="E90" s="17">
        <v>7.3</v>
      </c>
      <c r="F90" s="17">
        <v>0.1</v>
      </c>
      <c r="G90" s="17">
        <v>66</v>
      </c>
      <c r="H90" s="17">
        <v>2</v>
      </c>
      <c r="I90" s="17">
        <v>0</v>
      </c>
      <c r="J90" s="17">
        <v>3</v>
      </c>
      <c r="K90" s="17">
        <v>0.02</v>
      </c>
      <c r="L90" s="17">
        <v>0</v>
      </c>
      <c r="M90" s="17">
        <v>0</v>
      </c>
      <c r="N90" s="17">
        <v>0.04</v>
      </c>
    </row>
    <row r="91" spans="1:14" s="26" customFormat="1" ht="14.25" customHeight="1">
      <c r="A91" s="5" t="s">
        <v>89</v>
      </c>
      <c r="B91" s="33" t="s">
        <v>90</v>
      </c>
      <c r="C91" s="20" t="s">
        <v>91</v>
      </c>
      <c r="D91" s="17">
        <v>18</v>
      </c>
      <c r="E91" s="17">
        <v>17.2</v>
      </c>
      <c r="F91" s="17">
        <v>18.8</v>
      </c>
      <c r="G91" s="17">
        <v>310</v>
      </c>
      <c r="H91" s="17">
        <v>29</v>
      </c>
      <c r="I91" s="17">
        <v>18</v>
      </c>
      <c r="J91" s="17">
        <v>80</v>
      </c>
      <c r="K91" s="17">
        <v>0.89</v>
      </c>
      <c r="L91" s="17">
        <v>0.05</v>
      </c>
      <c r="M91" s="17">
        <v>4.95</v>
      </c>
      <c r="N91" s="17">
        <v>0.04</v>
      </c>
    </row>
    <row r="92" spans="1:14" ht="14.25" customHeight="1">
      <c r="A92" s="5">
        <v>338</v>
      </c>
      <c r="B92" s="15" t="s">
        <v>38</v>
      </c>
      <c r="C92" s="16" t="s">
        <v>24</v>
      </c>
      <c r="D92" s="17">
        <v>0.6</v>
      </c>
      <c r="E92" s="17">
        <v>0.6</v>
      </c>
      <c r="F92" s="17">
        <v>14.7</v>
      </c>
      <c r="G92" s="17">
        <v>71</v>
      </c>
      <c r="H92" s="17">
        <v>24</v>
      </c>
      <c r="I92" s="17">
        <v>14</v>
      </c>
      <c r="J92" s="17">
        <v>17</v>
      </c>
      <c r="K92" s="17">
        <v>3.3</v>
      </c>
      <c r="L92" s="17">
        <v>0.05</v>
      </c>
      <c r="M92" s="17">
        <v>15</v>
      </c>
      <c r="N92" s="17">
        <v>0</v>
      </c>
    </row>
    <row r="93" spans="1:14" ht="14.25" customHeight="1">
      <c r="A93" s="5">
        <v>376</v>
      </c>
      <c r="B93" s="32" t="s">
        <v>49</v>
      </c>
      <c r="C93" s="16" t="s">
        <v>29</v>
      </c>
      <c r="D93" s="17">
        <v>0.2</v>
      </c>
      <c r="E93" s="17">
        <v>0.1</v>
      </c>
      <c r="F93" s="17">
        <v>10.1</v>
      </c>
      <c r="G93" s="17">
        <v>41</v>
      </c>
      <c r="H93" s="17">
        <v>5</v>
      </c>
      <c r="I93" s="17">
        <v>4</v>
      </c>
      <c r="J93" s="17">
        <v>8</v>
      </c>
      <c r="K93" s="17">
        <v>0.85</v>
      </c>
      <c r="L93" s="17">
        <v>0</v>
      </c>
      <c r="M93" s="17">
        <v>0.1</v>
      </c>
      <c r="N93" s="17">
        <v>0</v>
      </c>
    </row>
    <row r="94" spans="1:14" ht="14.25" customHeight="1">
      <c r="A94" s="5"/>
      <c r="B94" s="19" t="s">
        <v>30</v>
      </c>
      <c r="C94" s="20" t="s">
        <v>178</v>
      </c>
      <c r="D94" s="17">
        <v>3.8</v>
      </c>
      <c r="E94" s="17">
        <v>1.6</v>
      </c>
      <c r="F94" s="17">
        <v>26.8</v>
      </c>
      <c r="G94" s="17">
        <v>137</v>
      </c>
      <c r="H94" s="17">
        <v>9</v>
      </c>
      <c r="I94" s="17">
        <v>13</v>
      </c>
      <c r="J94" s="17">
        <v>36</v>
      </c>
      <c r="K94" s="17">
        <v>0.8</v>
      </c>
      <c r="L94" s="17">
        <v>0.07</v>
      </c>
      <c r="M94" s="17">
        <v>0</v>
      </c>
      <c r="N94" s="17">
        <v>0</v>
      </c>
    </row>
    <row r="95" spans="1:14" ht="14.25" customHeight="1">
      <c r="A95" s="5"/>
      <c r="B95" s="21" t="s">
        <v>31</v>
      </c>
      <c r="C95" s="13"/>
      <c r="D95" s="23">
        <f aca="true" t="shared" si="16" ref="D95:N95">SUM(D90:D94)</f>
        <v>22.700000000000003</v>
      </c>
      <c r="E95" s="23">
        <f t="shared" si="16"/>
        <v>26.800000000000004</v>
      </c>
      <c r="F95" s="23">
        <f t="shared" si="16"/>
        <v>70.5</v>
      </c>
      <c r="G95" s="23">
        <f t="shared" si="16"/>
        <v>625</v>
      </c>
      <c r="H95" s="23">
        <f t="shared" si="16"/>
        <v>69</v>
      </c>
      <c r="I95" s="23">
        <f t="shared" si="16"/>
        <v>49</v>
      </c>
      <c r="J95" s="23">
        <f t="shared" si="16"/>
        <v>144</v>
      </c>
      <c r="K95" s="23">
        <f t="shared" si="16"/>
        <v>5.859999999999999</v>
      </c>
      <c r="L95" s="23">
        <f t="shared" si="16"/>
        <v>0.17</v>
      </c>
      <c r="M95" s="23">
        <f t="shared" si="16"/>
        <v>20.05</v>
      </c>
      <c r="N95" s="23">
        <f t="shared" si="16"/>
        <v>0.08</v>
      </c>
    </row>
    <row r="96" spans="1:14" ht="14.25" customHeight="1">
      <c r="A96" s="5"/>
      <c r="B96" s="12" t="s">
        <v>32</v>
      </c>
      <c r="C96" s="13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4.25" customHeight="1">
      <c r="A97" s="5">
        <v>88</v>
      </c>
      <c r="B97" s="25" t="s">
        <v>92</v>
      </c>
      <c r="C97" s="16" t="s">
        <v>66</v>
      </c>
      <c r="D97" s="17">
        <v>4.65</v>
      </c>
      <c r="E97" s="17">
        <v>3</v>
      </c>
      <c r="F97" s="17">
        <v>7.7</v>
      </c>
      <c r="G97" s="17">
        <v>81</v>
      </c>
      <c r="H97" s="17">
        <v>34</v>
      </c>
      <c r="I97" s="17">
        <v>22</v>
      </c>
      <c r="J97" s="17">
        <v>47</v>
      </c>
      <c r="K97" s="17">
        <v>0.76</v>
      </c>
      <c r="L97" s="17">
        <v>0.06</v>
      </c>
      <c r="M97" s="17">
        <v>18.36</v>
      </c>
      <c r="N97" s="17">
        <v>0</v>
      </c>
    </row>
    <row r="98" spans="1:14" ht="14.25" customHeight="1">
      <c r="A98" s="5" t="s">
        <v>93</v>
      </c>
      <c r="B98" s="15" t="s">
        <v>94</v>
      </c>
      <c r="C98" s="16" t="s">
        <v>36</v>
      </c>
      <c r="D98" s="17">
        <v>18.07</v>
      </c>
      <c r="E98" s="17">
        <v>5.9</v>
      </c>
      <c r="F98" s="17">
        <v>3.3</v>
      </c>
      <c r="G98" s="17">
        <v>188</v>
      </c>
      <c r="H98" s="17">
        <v>84</v>
      </c>
      <c r="I98" s="17">
        <v>58</v>
      </c>
      <c r="J98" s="17">
        <v>105</v>
      </c>
      <c r="K98" s="17">
        <v>1.02</v>
      </c>
      <c r="L98" s="17">
        <v>0.05</v>
      </c>
      <c r="M98" s="17">
        <v>0.66</v>
      </c>
      <c r="N98" s="17">
        <v>0.09</v>
      </c>
    </row>
    <row r="99" spans="1:14" ht="14.25" customHeight="1">
      <c r="A99" s="5">
        <v>312</v>
      </c>
      <c r="B99" s="19" t="s">
        <v>69</v>
      </c>
      <c r="C99" s="20" t="s">
        <v>24</v>
      </c>
      <c r="D99" s="17">
        <v>3.1</v>
      </c>
      <c r="E99" s="17">
        <v>5.4</v>
      </c>
      <c r="F99" s="17">
        <v>12.1</v>
      </c>
      <c r="G99" s="17">
        <v>138</v>
      </c>
      <c r="H99" s="17">
        <v>37</v>
      </c>
      <c r="I99" s="17">
        <v>28</v>
      </c>
      <c r="J99" s="17">
        <v>82</v>
      </c>
      <c r="K99" s="17">
        <v>0.99</v>
      </c>
      <c r="L99" s="17">
        <v>0.14</v>
      </c>
      <c r="M99" s="17">
        <v>5.18</v>
      </c>
      <c r="N99" s="17">
        <v>0.03</v>
      </c>
    </row>
    <row r="100" spans="1:14" ht="14.25" customHeight="1">
      <c r="A100" s="5">
        <v>71</v>
      </c>
      <c r="B100" s="32" t="s">
        <v>95</v>
      </c>
      <c r="C100" s="34" t="s">
        <v>54</v>
      </c>
      <c r="D100" s="17">
        <v>0.7</v>
      </c>
      <c r="E100" s="17">
        <v>0.12</v>
      </c>
      <c r="F100" s="17">
        <v>4.93</v>
      </c>
      <c r="G100" s="17">
        <v>13</v>
      </c>
      <c r="H100" s="17">
        <v>13</v>
      </c>
      <c r="I100" s="17">
        <v>14</v>
      </c>
      <c r="J100" s="17">
        <v>29</v>
      </c>
      <c r="K100" s="17">
        <v>0.53</v>
      </c>
      <c r="L100" s="17">
        <v>0.03</v>
      </c>
      <c r="M100" s="17">
        <v>12.25</v>
      </c>
      <c r="N100" s="17">
        <v>0</v>
      </c>
    </row>
    <row r="101" spans="1:14" ht="14.25" customHeight="1">
      <c r="A101" s="5" t="s">
        <v>96</v>
      </c>
      <c r="B101" s="25" t="s">
        <v>97</v>
      </c>
      <c r="C101" s="16" t="s">
        <v>29</v>
      </c>
      <c r="D101" s="17">
        <v>0.1</v>
      </c>
      <c r="E101" s="17">
        <v>0.1</v>
      </c>
      <c r="F101" s="17">
        <v>24.9</v>
      </c>
      <c r="G101" s="17">
        <v>103</v>
      </c>
      <c r="H101" s="17">
        <v>13</v>
      </c>
      <c r="I101" s="17">
        <v>6</v>
      </c>
      <c r="J101" s="17">
        <v>3</v>
      </c>
      <c r="K101" s="17">
        <v>0.22</v>
      </c>
      <c r="L101" s="17">
        <v>0.01</v>
      </c>
      <c r="M101" s="17">
        <v>3.75</v>
      </c>
      <c r="N101" s="17">
        <v>0</v>
      </c>
    </row>
    <row r="102" spans="1:14" ht="14.25" customHeight="1">
      <c r="A102" s="5"/>
      <c r="B102" s="15" t="s">
        <v>40</v>
      </c>
      <c r="C102" s="20" t="s">
        <v>179</v>
      </c>
      <c r="D102" s="17">
        <v>7.6</v>
      </c>
      <c r="E102" s="27">
        <v>2.4</v>
      </c>
      <c r="F102" s="17">
        <v>50.6</v>
      </c>
      <c r="G102" s="17">
        <v>254</v>
      </c>
      <c r="H102" s="17">
        <v>25</v>
      </c>
      <c r="I102" s="17">
        <v>38</v>
      </c>
      <c r="J102" s="17">
        <v>115</v>
      </c>
      <c r="K102" s="17">
        <v>2.8</v>
      </c>
      <c r="L102" s="17">
        <v>0.15</v>
      </c>
      <c r="M102" s="17">
        <v>0</v>
      </c>
      <c r="N102" s="17">
        <v>0</v>
      </c>
    </row>
    <row r="103" spans="1:14" ht="14.25" customHeight="1">
      <c r="A103" s="5"/>
      <c r="B103" s="21" t="s">
        <v>31</v>
      </c>
      <c r="C103" s="16"/>
      <c r="D103" s="23">
        <f aca="true" t="shared" si="17" ref="D103:N103">SUM(D97:D102)</f>
        <v>34.22</v>
      </c>
      <c r="E103" s="23">
        <f t="shared" si="17"/>
        <v>16.919999999999998</v>
      </c>
      <c r="F103" s="23">
        <f t="shared" si="17"/>
        <v>103.53</v>
      </c>
      <c r="G103" s="23">
        <f t="shared" si="17"/>
        <v>777</v>
      </c>
      <c r="H103" s="23">
        <f t="shared" si="17"/>
        <v>206</v>
      </c>
      <c r="I103" s="23">
        <f t="shared" si="17"/>
        <v>166</v>
      </c>
      <c r="J103" s="23">
        <f t="shared" si="17"/>
        <v>381</v>
      </c>
      <c r="K103" s="23">
        <f t="shared" si="17"/>
        <v>6.32</v>
      </c>
      <c r="L103" s="23">
        <f t="shared" si="17"/>
        <v>0.44000000000000006</v>
      </c>
      <c r="M103" s="23">
        <f t="shared" si="17"/>
        <v>40.2</v>
      </c>
      <c r="N103" s="23">
        <f t="shared" si="17"/>
        <v>0.12</v>
      </c>
    </row>
    <row r="104" spans="1:14" ht="14.25" customHeight="1">
      <c r="A104" s="5"/>
      <c r="B104" s="12" t="s">
        <v>41</v>
      </c>
      <c r="C104" s="13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4.25" customHeight="1">
      <c r="A105" s="11"/>
      <c r="B105" s="15" t="s">
        <v>42</v>
      </c>
      <c r="C105" s="16" t="s">
        <v>29</v>
      </c>
      <c r="D105" s="17">
        <v>5.6</v>
      </c>
      <c r="E105" s="17">
        <v>6.4</v>
      </c>
      <c r="F105" s="17">
        <v>9.4</v>
      </c>
      <c r="G105" s="17">
        <v>118</v>
      </c>
      <c r="H105" s="17">
        <v>240</v>
      </c>
      <c r="I105" s="17">
        <v>28</v>
      </c>
      <c r="J105" s="17">
        <v>180</v>
      </c>
      <c r="K105" s="17">
        <v>0.2</v>
      </c>
      <c r="L105" s="17">
        <v>0.30000000000000004</v>
      </c>
      <c r="M105" s="17">
        <v>17</v>
      </c>
      <c r="N105" s="17">
        <v>0.18</v>
      </c>
    </row>
    <row r="106" spans="1:14" ht="14.25" customHeight="1">
      <c r="A106" s="11">
        <v>430</v>
      </c>
      <c r="B106" s="19" t="s">
        <v>98</v>
      </c>
      <c r="C106" s="28" t="s">
        <v>44</v>
      </c>
      <c r="D106" s="17">
        <v>3.5</v>
      </c>
      <c r="E106" s="17">
        <v>3.7</v>
      </c>
      <c r="F106" s="17">
        <v>23.5</v>
      </c>
      <c r="G106" s="17">
        <v>161</v>
      </c>
      <c r="H106" s="17">
        <v>11</v>
      </c>
      <c r="I106" s="17">
        <v>5</v>
      </c>
      <c r="J106" s="17">
        <v>30</v>
      </c>
      <c r="K106" s="17">
        <v>0.4</v>
      </c>
      <c r="L106" s="17">
        <v>0.04</v>
      </c>
      <c r="M106" s="17">
        <v>0.01</v>
      </c>
      <c r="N106" s="17">
        <v>0.03</v>
      </c>
    </row>
    <row r="107" spans="1:14" ht="14.25" customHeight="1">
      <c r="A107" s="11"/>
      <c r="B107" s="21" t="s">
        <v>31</v>
      </c>
      <c r="C107" s="16"/>
      <c r="D107" s="23">
        <f aca="true" t="shared" si="18" ref="D107:N107">SUM(D105:D106)</f>
        <v>9.1</v>
      </c>
      <c r="E107" s="23">
        <f t="shared" si="18"/>
        <v>10.100000000000001</v>
      </c>
      <c r="F107" s="23">
        <f t="shared" si="18"/>
        <v>32.9</v>
      </c>
      <c r="G107" s="23">
        <f t="shared" si="18"/>
        <v>279</v>
      </c>
      <c r="H107" s="23">
        <f t="shared" si="18"/>
        <v>251</v>
      </c>
      <c r="I107" s="23">
        <f t="shared" si="18"/>
        <v>33</v>
      </c>
      <c r="J107" s="23">
        <f t="shared" si="18"/>
        <v>210</v>
      </c>
      <c r="K107" s="23">
        <f t="shared" si="18"/>
        <v>0.6000000000000001</v>
      </c>
      <c r="L107" s="23">
        <f t="shared" si="18"/>
        <v>0.34</v>
      </c>
      <c r="M107" s="23">
        <f t="shared" si="18"/>
        <v>17.01</v>
      </c>
      <c r="N107" s="23">
        <f t="shared" si="18"/>
        <v>0.21</v>
      </c>
    </row>
    <row r="108" spans="1:14" ht="14.25" customHeight="1">
      <c r="A108" s="11"/>
      <c r="B108" s="29" t="s">
        <v>45</v>
      </c>
      <c r="C108" s="13"/>
      <c r="D108" s="30">
        <f aca="true" t="shared" si="19" ref="D108:N108">D95+D103+D107</f>
        <v>66.02</v>
      </c>
      <c r="E108" s="30">
        <f t="shared" si="19"/>
        <v>53.82</v>
      </c>
      <c r="F108" s="30">
        <f t="shared" si="19"/>
        <v>206.93</v>
      </c>
      <c r="G108" s="30">
        <f t="shared" si="19"/>
        <v>1681</v>
      </c>
      <c r="H108" s="30">
        <f t="shared" si="19"/>
        <v>526</v>
      </c>
      <c r="I108" s="30">
        <f t="shared" si="19"/>
        <v>248</v>
      </c>
      <c r="J108" s="30">
        <f t="shared" si="19"/>
        <v>735</v>
      </c>
      <c r="K108" s="30">
        <f t="shared" si="19"/>
        <v>12.78</v>
      </c>
      <c r="L108" s="30">
        <f t="shared" si="19"/>
        <v>0.9500000000000002</v>
      </c>
      <c r="M108" s="30">
        <f t="shared" si="19"/>
        <v>77.26</v>
      </c>
      <c r="N108" s="30">
        <f t="shared" si="19"/>
        <v>0.41000000000000003</v>
      </c>
    </row>
    <row r="109" spans="1:14" ht="14.25" customHeight="1">
      <c r="A109" s="11"/>
      <c r="B109" s="8" t="s">
        <v>99</v>
      </c>
      <c r="C109" s="13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1:14" ht="14.25" customHeight="1">
      <c r="A110" s="11"/>
      <c r="B110" s="10" t="s">
        <v>18</v>
      </c>
      <c r="C110" s="13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4.25" customHeight="1">
      <c r="A111" s="11"/>
      <c r="B111" s="12" t="s">
        <v>19</v>
      </c>
      <c r="C111" s="13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4.25" customHeight="1">
      <c r="A112" s="5">
        <v>14</v>
      </c>
      <c r="B112" s="72" t="s">
        <v>20</v>
      </c>
      <c r="C112" s="16" t="s">
        <v>21</v>
      </c>
      <c r="D112" s="17">
        <v>0.1</v>
      </c>
      <c r="E112" s="17">
        <v>7.3</v>
      </c>
      <c r="F112" s="17">
        <v>0.1</v>
      </c>
      <c r="G112" s="17">
        <v>66</v>
      </c>
      <c r="H112" s="17">
        <v>2</v>
      </c>
      <c r="I112" s="17">
        <v>0</v>
      </c>
      <c r="J112" s="17">
        <v>3</v>
      </c>
      <c r="K112" s="17">
        <v>0.02</v>
      </c>
      <c r="L112" s="17">
        <v>0</v>
      </c>
      <c r="M112" s="17">
        <v>0</v>
      </c>
      <c r="N112" s="17">
        <v>0.04</v>
      </c>
    </row>
    <row r="113" spans="1:14" ht="14.25" customHeight="1">
      <c r="A113" s="5">
        <v>15</v>
      </c>
      <c r="B113" s="72" t="s">
        <v>22</v>
      </c>
      <c r="C113" s="16" t="s">
        <v>21</v>
      </c>
      <c r="D113" s="17">
        <v>2.3</v>
      </c>
      <c r="E113" s="17">
        <v>3</v>
      </c>
      <c r="F113" s="17">
        <v>0</v>
      </c>
      <c r="G113" s="17">
        <v>36</v>
      </c>
      <c r="H113" s="17">
        <v>88</v>
      </c>
      <c r="I113" s="17">
        <v>3.5</v>
      </c>
      <c r="J113" s="17">
        <v>50</v>
      </c>
      <c r="K113" s="17">
        <v>0.1</v>
      </c>
      <c r="L113" s="17">
        <v>0</v>
      </c>
      <c r="M113" s="17">
        <v>0.07</v>
      </c>
      <c r="N113" s="17">
        <v>0.03</v>
      </c>
    </row>
    <row r="114" spans="1:14" ht="14.25" customHeight="1">
      <c r="A114" s="5" t="s">
        <v>102</v>
      </c>
      <c r="B114" s="19" t="s">
        <v>103</v>
      </c>
      <c r="C114" s="20" t="s">
        <v>81</v>
      </c>
      <c r="D114" s="17">
        <v>6.2</v>
      </c>
      <c r="E114" s="17">
        <v>9.5</v>
      </c>
      <c r="F114" s="17">
        <v>31.7</v>
      </c>
      <c r="G114" s="17">
        <v>228</v>
      </c>
      <c r="H114" s="17">
        <v>170</v>
      </c>
      <c r="I114" s="17">
        <v>36</v>
      </c>
      <c r="J114" s="17">
        <v>170</v>
      </c>
      <c r="K114" s="17">
        <v>0.63</v>
      </c>
      <c r="L114" s="17">
        <v>0.11</v>
      </c>
      <c r="M114" s="17">
        <v>1.76</v>
      </c>
      <c r="N114" s="17">
        <v>0.05</v>
      </c>
    </row>
    <row r="115" spans="1:14" ht="14.25" customHeight="1">
      <c r="A115" s="5"/>
      <c r="B115" s="18" t="s">
        <v>25</v>
      </c>
      <c r="C115" s="16" t="s">
        <v>26</v>
      </c>
      <c r="D115" s="17">
        <v>3.4</v>
      </c>
      <c r="E115" s="17">
        <v>2.9</v>
      </c>
      <c r="F115" s="17">
        <v>13.9</v>
      </c>
      <c r="G115" s="17">
        <v>95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</row>
    <row r="116" spans="1:14" ht="14.25" customHeight="1">
      <c r="A116" s="5">
        <v>382</v>
      </c>
      <c r="B116" s="15" t="s">
        <v>82</v>
      </c>
      <c r="C116" s="16" t="s">
        <v>29</v>
      </c>
      <c r="D116" s="17">
        <v>3.9</v>
      </c>
      <c r="E116" s="17">
        <v>3.8</v>
      </c>
      <c r="F116" s="17">
        <v>24.1</v>
      </c>
      <c r="G116" s="17">
        <v>143</v>
      </c>
      <c r="H116" s="17">
        <v>126</v>
      </c>
      <c r="I116" s="17">
        <v>31</v>
      </c>
      <c r="J116" s="17">
        <v>116</v>
      </c>
      <c r="K116" s="17">
        <v>1.03</v>
      </c>
      <c r="L116" s="17">
        <v>0.05</v>
      </c>
      <c r="M116" s="17">
        <v>1.3</v>
      </c>
      <c r="N116" s="17">
        <v>0.02</v>
      </c>
    </row>
    <row r="117" spans="1:14" ht="14.25" customHeight="1">
      <c r="A117" s="5"/>
      <c r="B117" s="19" t="s">
        <v>30</v>
      </c>
      <c r="C117" s="20" t="s">
        <v>178</v>
      </c>
      <c r="D117" s="17">
        <v>3.8</v>
      </c>
      <c r="E117" s="17">
        <v>1.6</v>
      </c>
      <c r="F117" s="17">
        <v>26.8</v>
      </c>
      <c r="G117" s="17">
        <v>137</v>
      </c>
      <c r="H117" s="17">
        <v>9</v>
      </c>
      <c r="I117" s="17">
        <v>13</v>
      </c>
      <c r="J117" s="17">
        <v>36</v>
      </c>
      <c r="K117" s="17">
        <v>0.8</v>
      </c>
      <c r="L117" s="17">
        <v>0.07</v>
      </c>
      <c r="M117" s="17">
        <v>0</v>
      </c>
      <c r="N117" s="17">
        <v>0</v>
      </c>
    </row>
    <row r="118" spans="1:14" ht="14.25" customHeight="1">
      <c r="A118" s="5"/>
      <c r="B118" s="44" t="s">
        <v>31</v>
      </c>
      <c r="C118" s="20"/>
      <c r="D118" s="23">
        <f>SUM(D112:D117)</f>
        <v>19.7</v>
      </c>
      <c r="E118" s="23">
        <f aca="true" t="shared" si="20" ref="E118:N118">SUM(E112:E117)</f>
        <v>28.1</v>
      </c>
      <c r="F118" s="23">
        <f t="shared" si="20"/>
        <v>96.60000000000001</v>
      </c>
      <c r="G118" s="23">
        <f t="shared" si="20"/>
        <v>705</v>
      </c>
      <c r="H118" s="23">
        <f t="shared" si="20"/>
        <v>395</v>
      </c>
      <c r="I118" s="23">
        <f t="shared" si="20"/>
        <v>83.5</v>
      </c>
      <c r="J118" s="23">
        <f t="shared" si="20"/>
        <v>375</v>
      </c>
      <c r="K118" s="23">
        <f t="shared" si="20"/>
        <v>2.58</v>
      </c>
      <c r="L118" s="23">
        <f t="shared" si="20"/>
        <v>0.23</v>
      </c>
      <c r="M118" s="23">
        <f t="shared" si="20"/>
        <v>3.13</v>
      </c>
      <c r="N118" s="23">
        <f t="shared" si="20"/>
        <v>0.14</v>
      </c>
    </row>
    <row r="119" spans="1:14" ht="14.25" customHeight="1">
      <c r="A119" s="11"/>
      <c r="B119" s="12" t="s">
        <v>32</v>
      </c>
      <c r="C119" s="13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</row>
    <row r="120" spans="1:14" ht="14.25" customHeight="1">
      <c r="A120" s="5">
        <v>99</v>
      </c>
      <c r="B120" s="45" t="s">
        <v>104</v>
      </c>
      <c r="C120" s="28" t="s">
        <v>105</v>
      </c>
      <c r="D120" s="17">
        <v>4.6</v>
      </c>
      <c r="E120" s="17">
        <v>6</v>
      </c>
      <c r="F120" s="17">
        <v>9.5</v>
      </c>
      <c r="G120" s="17">
        <v>117</v>
      </c>
      <c r="H120" s="17">
        <v>27</v>
      </c>
      <c r="I120" s="17">
        <v>22</v>
      </c>
      <c r="J120" s="17">
        <v>55</v>
      </c>
      <c r="K120" s="17">
        <v>0.79</v>
      </c>
      <c r="L120" s="17">
        <v>0.07</v>
      </c>
      <c r="M120" s="17">
        <v>12.8</v>
      </c>
      <c r="N120" s="17">
        <v>0.02</v>
      </c>
    </row>
    <row r="121" spans="1:14" ht="14.25" customHeight="1">
      <c r="A121" s="5">
        <v>243</v>
      </c>
      <c r="B121" s="33" t="s">
        <v>106</v>
      </c>
      <c r="C121" s="20" t="s">
        <v>44</v>
      </c>
      <c r="D121" s="17">
        <v>5.5</v>
      </c>
      <c r="E121" s="17">
        <v>12</v>
      </c>
      <c r="F121" s="17">
        <v>0.2</v>
      </c>
      <c r="G121" s="17">
        <v>131</v>
      </c>
      <c r="H121" s="17">
        <v>18</v>
      </c>
      <c r="I121" s="17">
        <v>10</v>
      </c>
      <c r="J121" s="17">
        <v>80</v>
      </c>
      <c r="K121" s="17">
        <v>0.9</v>
      </c>
      <c r="L121" s="17">
        <v>0.1</v>
      </c>
      <c r="M121" s="17">
        <v>0</v>
      </c>
      <c r="N121" s="17">
        <v>0</v>
      </c>
    </row>
    <row r="122" spans="1:14" ht="14.25" customHeight="1">
      <c r="A122" s="5" t="s">
        <v>107</v>
      </c>
      <c r="B122" s="19" t="s">
        <v>108</v>
      </c>
      <c r="C122" s="20" t="s">
        <v>24</v>
      </c>
      <c r="D122" s="17">
        <v>8.8</v>
      </c>
      <c r="E122" s="17">
        <v>11.4</v>
      </c>
      <c r="F122" s="17">
        <v>24.6</v>
      </c>
      <c r="G122" s="17">
        <v>236</v>
      </c>
      <c r="H122" s="17">
        <v>81</v>
      </c>
      <c r="I122" s="17">
        <v>12</v>
      </c>
      <c r="J122" s="17">
        <v>91</v>
      </c>
      <c r="K122" s="17">
        <v>0.81</v>
      </c>
      <c r="L122" s="17">
        <v>0.05</v>
      </c>
      <c r="M122" s="17">
        <v>0.11</v>
      </c>
      <c r="N122" s="17">
        <v>0.08</v>
      </c>
    </row>
    <row r="123" spans="1:14" ht="14.25" customHeight="1">
      <c r="A123" s="5" t="s">
        <v>109</v>
      </c>
      <c r="B123" s="18" t="s">
        <v>110</v>
      </c>
      <c r="C123" s="16" t="s">
        <v>44</v>
      </c>
      <c r="D123" s="17">
        <v>0.6</v>
      </c>
      <c r="E123" s="17">
        <v>2.4</v>
      </c>
      <c r="F123" s="17">
        <v>3.9</v>
      </c>
      <c r="G123" s="17">
        <v>39</v>
      </c>
      <c r="H123" s="17">
        <v>16</v>
      </c>
      <c r="I123" s="17">
        <v>7</v>
      </c>
      <c r="J123" s="17">
        <v>15</v>
      </c>
      <c r="K123" s="17">
        <v>0.4</v>
      </c>
      <c r="L123" s="17">
        <v>0.02</v>
      </c>
      <c r="M123" s="17">
        <v>4.8</v>
      </c>
      <c r="N123" s="17">
        <v>0</v>
      </c>
    </row>
    <row r="124" spans="1:14" ht="14.25" customHeight="1">
      <c r="A124" s="5">
        <v>338</v>
      </c>
      <c r="B124" s="15" t="s">
        <v>38</v>
      </c>
      <c r="C124" s="16" t="s">
        <v>24</v>
      </c>
      <c r="D124" s="17">
        <v>0.6</v>
      </c>
      <c r="E124" s="17">
        <v>0.6</v>
      </c>
      <c r="F124" s="17">
        <v>14.7</v>
      </c>
      <c r="G124" s="17">
        <v>71</v>
      </c>
      <c r="H124" s="17">
        <v>24</v>
      </c>
      <c r="I124" s="17">
        <v>14</v>
      </c>
      <c r="J124" s="17">
        <v>17</v>
      </c>
      <c r="K124" s="17">
        <v>3.3</v>
      </c>
      <c r="L124" s="17">
        <v>0.05</v>
      </c>
      <c r="M124" s="17">
        <v>15</v>
      </c>
      <c r="N124" s="17">
        <v>0</v>
      </c>
    </row>
    <row r="125" spans="1:14" ht="14.25" customHeight="1">
      <c r="A125" s="5">
        <v>376</v>
      </c>
      <c r="B125" s="32" t="s">
        <v>49</v>
      </c>
      <c r="C125" s="16" t="s">
        <v>29</v>
      </c>
      <c r="D125" s="17">
        <v>0.2</v>
      </c>
      <c r="E125" s="17">
        <v>0.1</v>
      </c>
      <c r="F125" s="17">
        <v>10.1</v>
      </c>
      <c r="G125" s="17">
        <v>41</v>
      </c>
      <c r="H125" s="17">
        <v>5</v>
      </c>
      <c r="I125" s="17">
        <v>4</v>
      </c>
      <c r="J125" s="17">
        <v>8</v>
      </c>
      <c r="K125" s="17">
        <v>0.85</v>
      </c>
      <c r="L125" s="17">
        <v>0</v>
      </c>
      <c r="M125" s="17">
        <v>0.1</v>
      </c>
      <c r="N125" s="17">
        <v>0</v>
      </c>
    </row>
    <row r="126" spans="1:14" ht="14.25" customHeight="1">
      <c r="A126" s="11"/>
      <c r="B126" s="33" t="s">
        <v>40</v>
      </c>
      <c r="C126" s="20" t="s">
        <v>179</v>
      </c>
      <c r="D126" s="17">
        <v>7.6</v>
      </c>
      <c r="E126" s="27">
        <v>2.4</v>
      </c>
      <c r="F126" s="17">
        <v>50.6</v>
      </c>
      <c r="G126" s="17">
        <v>254</v>
      </c>
      <c r="H126" s="17">
        <v>25</v>
      </c>
      <c r="I126" s="17">
        <v>38</v>
      </c>
      <c r="J126" s="17">
        <v>115</v>
      </c>
      <c r="K126" s="17">
        <v>2.8</v>
      </c>
      <c r="L126" s="17">
        <v>0.15</v>
      </c>
      <c r="M126" s="17">
        <v>0</v>
      </c>
      <c r="N126" s="17">
        <v>0</v>
      </c>
    </row>
    <row r="127" spans="1:14" ht="14.25" customHeight="1">
      <c r="A127" s="11"/>
      <c r="B127" s="44" t="s">
        <v>31</v>
      </c>
      <c r="C127" s="20"/>
      <c r="D127" s="23">
        <f aca="true" t="shared" si="21" ref="D127:N127">SUM(D120:D126)</f>
        <v>27.9</v>
      </c>
      <c r="E127" s="23">
        <f t="shared" si="21"/>
        <v>34.9</v>
      </c>
      <c r="F127" s="23">
        <f t="shared" si="21"/>
        <v>113.6</v>
      </c>
      <c r="G127" s="23">
        <f t="shared" si="21"/>
        <v>889</v>
      </c>
      <c r="H127" s="23">
        <f t="shared" si="21"/>
        <v>196</v>
      </c>
      <c r="I127" s="23">
        <f t="shared" si="21"/>
        <v>107</v>
      </c>
      <c r="J127" s="23">
        <f t="shared" si="21"/>
        <v>381</v>
      </c>
      <c r="K127" s="23">
        <f t="shared" si="21"/>
        <v>9.849999999999998</v>
      </c>
      <c r="L127" s="23">
        <f t="shared" si="21"/>
        <v>0.44000000000000006</v>
      </c>
      <c r="M127" s="23">
        <f t="shared" si="21"/>
        <v>32.81</v>
      </c>
      <c r="N127" s="23">
        <f t="shared" si="21"/>
        <v>0.1</v>
      </c>
    </row>
    <row r="128" spans="1:14" ht="14.25" customHeight="1">
      <c r="A128" s="11"/>
      <c r="B128" s="12" t="s">
        <v>41</v>
      </c>
      <c r="C128" s="13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4.25" customHeight="1">
      <c r="A129" s="5"/>
      <c r="B129" s="33" t="s">
        <v>42</v>
      </c>
      <c r="C129" s="16" t="s">
        <v>29</v>
      </c>
      <c r="D129" s="17">
        <v>5.6</v>
      </c>
      <c r="E129" s="17">
        <v>6.4</v>
      </c>
      <c r="F129" s="17">
        <v>9.4</v>
      </c>
      <c r="G129" s="17">
        <v>118</v>
      </c>
      <c r="H129" s="17">
        <v>240</v>
      </c>
      <c r="I129" s="17">
        <v>28</v>
      </c>
      <c r="J129" s="17">
        <v>180</v>
      </c>
      <c r="K129" s="17">
        <v>0.2</v>
      </c>
      <c r="L129" s="17">
        <v>0.30000000000000004</v>
      </c>
      <c r="M129" s="17">
        <v>17</v>
      </c>
      <c r="N129" s="17">
        <v>0.18</v>
      </c>
    </row>
    <row r="130" spans="1:14" ht="14.25" customHeight="1">
      <c r="A130" s="11" t="s">
        <v>111</v>
      </c>
      <c r="B130" s="19" t="s">
        <v>112</v>
      </c>
      <c r="C130" s="28" t="s">
        <v>44</v>
      </c>
      <c r="D130" s="17">
        <v>3.8</v>
      </c>
      <c r="E130" s="17">
        <v>4</v>
      </c>
      <c r="F130" s="17">
        <v>22.7</v>
      </c>
      <c r="G130" s="17">
        <v>161</v>
      </c>
      <c r="H130" s="17">
        <v>17</v>
      </c>
      <c r="I130" s="17">
        <v>6</v>
      </c>
      <c r="J130" s="17">
        <v>36</v>
      </c>
      <c r="K130" s="17">
        <v>0.42</v>
      </c>
      <c r="L130" s="17">
        <v>0.05</v>
      </c>
      <c r="M130" s="17">
        <v>0.02</v>
      </c>
      <c r="N130" s="17">
        <v>0.02</v>
      </c>
    </row>
    <row r="131" spans="1:14" ht="14.25" customHeight="1">
      <c r="A131" s="11"/>
      <c r="B131" s="44" t="s">
        <v>31</v>
      </c>
      <c r="C131" s="16"/>
      <c r="D131" s="23">
        <f aca="true" t="shared" si="22" ref="D131:N131">SUM(D129:D130)</f>
        <v>9.399999999999999</v>
      </c>
      <c r="E131" s="23">
        <f t="shared" si="22"/>
        <v>10.4</v>
      </c>
      <c r="F131" s="23">
        <f t="shared" si="22"/>
        <v>32.1</v>
      </c>
      <c r="G131" s="23">
        <f t="shared" si="22"/>
        <v>279</v>
      </c>
      <c r="H131" s="23">
        <f t="shared" si="22"/>
        <v>257</v>
      </c>
      <c r="I131" s="23">
        <f t="shared" si="22"/>
        <v>34</v>
      </c>
      <c r="J131" s="23">
        <f t="shared" si="22"/>
        <v>216</v>
      </c>
      <c r="K131" s="23">
        <f t="shared" si="22"/>
        <v>0.62</v>
      </c>
      <c r="L131" s="23">
        <f t="shared" si="22"/>
        <v>0.35000000000000003</v>
      </c>
      <c r="M131" s="23">
        <f t="shared" si="22"/>
        <v>17.02</v>
      </c>
      <c r="N131" s="23">
        <f t="shared" si="22"/>
        <v>0.19999999999999998</v>
      </c>
    </row>
    <row r="132" spans="1:14" ht="14.25" customHeight="1">
      <c r="A132" s="11"/>
      <c r="B132" s="46" t="s">
        <v>45</v>
      </c>
      <c r="C132" s="47"/>
      <c r="D132" s="30">
        <f aca="true" t="shared" si="23" ref="D132:N132">SUM(D118+D127+D131)</f>
        <v>56.99999999999999</v>
      </c>
      <c r="E132" s="30">
        <f t="shared" si="23"/>
        <v>73.4</v>
      </c>
      <c r="F132" s="30">
        <f t="shared" si="23"/>
        <v>242.29999999999998</v>
      </c>
      <c r="G132" s="30">
        <f t="shared" si="23"/>
        <v>1873</v>
      </c>
      <c r="H132" s="30">
        <f t="shared" si="23"/>
        <v>848</v>
      </c>
      <c r="I132" s="30">
        <f t="shared" si="23"/>
        <v>224.5</v>
      </c>
      <c r="J132" s="30">
        <f t="shared" si="23"/>
        <v>972</v>
      </c>
      <c r="K132" s="30">
        <f t="shared" si="23"/>
        <v>13.049999999999997</v>
      </c>
      <c r="L132" s="30">
        <f t="shared" si="23"/>
        <v>1.02</v>
      </c>
      <c r="M132" s="30">
        <f t="shared" si="23"/>
        <v>52.96000000000001</v>
      </c>
      <c r="N132" s="30">
        <f t="shared" si="23"/>
        <v>0.44</v>
      </c>
    </row>
    <row r="133" spans="1:14" ht="14.25" customHeight="1">
      <c r="A133" s="11"/>
      <c r="B133" s="10" t="s">
        <v>46</v>
      </c>
      <c r="C133" s="13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4.25" customHeight="1">
      <c r="A134" s="11"/>
      <c r="B134" s="12" t="s">
        <v>19</v>
      </c>
      <c r="C134" s="13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s="26" customFormat="1" ht="14.25" customHeight="1">
      <c r="A135" s="5">
        <v>271</v>
      </c>
      <c r="B135" s="25" t="s">
        <v>113</v>
      </c>
      <c r="C135" s="20" t="s">
        <v>114</v>
      </c>
      <c r="D135" s="17">
        <v>11.66</v>
      </c>
      <c r="E135" s="17">
        <v>11.9</v>
      </c>
      <c r="F135" s="17">
        <v>9.1</v>
      </c>
      <c r="G135" s="17">
        <v>195</v>
      </c>
      <c r="H135" s="17">
        <v>6</v>
      </c>
      <c r="I135" s="17">
        <v>6</v>
      </c>
      <c r="J135" s="17">
        <v>14</v>
      </c>
      <c r="K135" s="17">
        <v>0.41</v>
      </c>
      <c r="L135" s="17">
        <v>0.03</v>
      </c>
      <c r="M135" s="17">
        <v>0.2</v>
      </c>
      <c r="N135" s="17">
        <v>0.02</v>
      </c>
    </row>
    <row r="136" spans="1:14" ht="14.25" customHeight="1">
      <c r="A136" s="5">
        <v>304</v>
      </c>
      <c r="B136" s="15" t="s">
        <v>115</v>
      </c>
      <c r="C136" s="16" t="s">
        <v>24</v>
      </c>
      <c r="D136" s="17">
        <v>3.7</v>
      </c>
      <c r="E136" s="17">
        <v>6.3</v>
      </c>
      <c r="F136" s="17">
        <v>28.5</v>
      </c>
      <c r="G136" s="17">
        <v>216</v>
      </c>
      <c r="H136" s="17">
        <v>1</v>
      </c>
      <c r="I136" s="17">
        <v>19</v>
      </c>
      <c r="J136" s="17">
        <v>62</v>
      </c>
      <c r="K136" s="17">
        <v>0.52</v>
      </c>
      <c r="L136" s="17">
        <v>0.03</v>
      </c>
      <c r="M136" s="17">
        <v>0</v>
      </c>
      <c r="N136" s="17">
        <v>0.03</v>
      </c>
    </row>
    <row r="137" spans="1:14" ht="14.25" customHeight="1">
      <c r="A137" s="36">
        <v>306</v>
      </c>
      <c r="B137" s="37" t="s">
        <v>116</v>
      </c>
      <c r="C137" s="28" t="s">
        <v>44</v>
      </c>
      <c r="D137" s="17">
        <v>5.2</v>
      </c>
      <c r="E137" s="17">
        <v>2.6</v>
      </c>
      <c r="F137" s="17">
        <v>30</v>
      </c>
      <c r="G137" s="17">
        <v>162</v>
      </c>
      <c r="H137" s="17">
        <v>18</v>
      </c>
      <c r="I137" s="17">
        <v>52</v>
      </c>
      <c r="J137" s="17">
        <v>150</v>
      </c>
      <c r="K137" s="17">
        <v>1.8</v>
      </c>
      <c r="L137" s="17">
        <v>0.2</v>
      </c>
      <c r="M137" s="17">
        <v>0</v>
      </c>
      <c r="N137" s="17">
        <v>0</v>
      </c>
    </row>
    <row r="138" spans="1:14" ht="14.25" customHeight="1">
      <c r="A138" s="5" t="s">
        <v>96</v>
      </c>
      <c r="B138" s="25" t="s">
        <v>182</v>
      </c>
      <c r="C138" s="16" t="s">
        <v>29</v>
      </c>
      <c r="D138" s="17">
        <v>0.1</v>
      </c>
      <c r="E138" s="17">
        <v>0.1</v>
      </c>
      <c r="F138" s="17">
        <v>24.9</v>
      </c>
      <c r="G138" s="17">
        <v>103</v>
      </c>
      <c r="H138" s="17">
        <v>13</v>
      </c>
      <c r="I138" s="17">
        <v>6</v>
      </c>
      <c r="J138" s="17">
        <v>3</v>
      </c>
      <c r="K138" s="17">
        <v>0.22</v>
      </c>
      <c r="L138" s="17">
        <v>0.01</v>
      </c>
      <c r="M138" s="17">
        <v>3.75</v>
      </c>
      <c r="N138" s="17">
        <v>0</v>
      </c>
    </row>
    <row r="139" spans="1:14" ht="14.25" customHeight="1">
      <c r="A139" s="5"/>
      <c r="B139" s="19" t="s">
        <v>30</v>
      </c>
      <c r="C139" s="20" t="s">
        <v>178</v>
      </c>
      <c r="D139" s="17">
        <v>3.8</v>
      </c>
      <c r="E139" s="17">
        <v>1.6</v>
      </c>
      <c r="F139" s="17">
        <v>26.8</v>
      </c>
      <c r="G139" s="17">
        <v>137</v>
      </c>
      <c r="H139" s="17">
        <v>9</v>
      </c>
      <c r="I139" s="17">
        <v>13</v>
      </c>
      <c r="J139" s="17">
        <v>36</v>
      </c>
      <c r="K139" s="17">
        <v>0.8</v>
      </c>
      <c r="L139" s="17">
        <v>0.07</v>
      </c>
      <c r="M139" s="17">
        <v>0</v>
      </c>
      <c r="N139" s="17">
        <v>0</v>
      </c>
    </row>
    <row r="140" spans="1:14" ht="14.25" customHeight="1">
      <c r="A140" s="5"/>
      <c r="B140" s="44" t="s">
        <v>31</v>
      </c>
      <c r="C140" s="20"/>
      <c r="D140" s="23">
        <f aca="true" t="shared" si="24" ref="D140:N140">SUM(D135:D139)</f>
        <v>24.46</v>
      </c>
      <c r="E140" s="23">
        <f t="shared" si="24"/>
        <v>22.500000000000004</v>
      </c>
      <c r="F140" s="23">
        <f t="shared" si="24"/>
        <v>119.3</v>
      </c>
      <c r="G140" s="23">
        <f t="shared" si="24"/>
        <v>813</v>
      </c>
      <c r="H140" s="23">
        <f t="shared" si="24"/>
        <v>47</v>
      </c>
      <c r="I140" s="23">
        <f t="shared" si="24"/>
        <v>96</v>
      </c>
      <c r="J140" s="23">
        <f t="shared" si="24"/>
        <v>265</v>
      </c>
      <c r="K140" s="23">
        <f t="shared" si="24"/>
        <v>3.75</v>
      </c>
      <c r="L140" s="23">
        <f t="shared" si="24"/>
        <v>0.34</v>
      </c>
      <c r="M140" s="23">
        <f t="shared" si="24"/>
        <v>3.95</v>
      </c>
      <c r="N140" s="23">
        <f t="shared" si="24"/>
        <v>0.05</v>
      </c>
    </row>
    <row r="141" spans="1:14" ht="14.25" customHeight="1">
      <c r="A141" s="5"/>
      <c r="B141" s="48" t="s">
        <v>32</v>
      </c>
      <c r="C141" s="20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28.5" customHeight="1">
      <c r="A142" s="5">
        <v>112</v>
      </c>
      <c r="B142" s="25" t="s">
        <v>117</v>
      </c>
      <c r="C142" s="20" t="s">
        <v>118</v>
      </c>
      <c r="D142" s="17">
        <v>5.2</v>
      </c>
      <c r="E142" s="17">
        <v>4.5</v>
      </c>
      <c r="F142" s="17">
        <v>15</v>
      </c>
      <c r="G142" s="17">
        <v>142</v>
      </c>
      <c r="H142" s="17">
        <v>17</v>
      </c>
      <c r="I142" s="17">
        <v>25</v>
      </c>
      <c r="J142" s="17">
        <v>89</v>
      </c>
      <c r="K142" s="17">
        <v>1.13</v>
      </c>
      <c r="L142" s="17">
        <v>0.1</v>
      </c>
      <c r="M142" s="17">
        <v>6.12</v>
      </c>
      <c r="N142" s="17">
        <v>0</v>
      </c>
    </row>
    <row r="143" spans="1:14" ht="14.25" customHeight="1">
      <c r="A143" s="5" t="s">
        <v>67</v>
      </c>
      <c r="B143" s="15" t="s">
        <v>68</v>
      </c>
      <c r="C143" s="16" t="s">
        <v>36</v>
      </c>
      <c r="D143" s="17">
        <v>15.2</v>
      </c>
      <c r="E143" s="17">
        <v>8.9</v>
      </c>
      <c r="F143" s="17">
        <v>3.9</v>
      </c>
      <c r="G143" s="17">
        <v>159</v>
      </c>
      <c r="H143" s="17">
        <v>13</v>
      </c>
      <c r="I143" s="17">
        <v>19</v>
      </c>
      <c r="J143" s="17">
        <v>125</v>
      </c>
      <c r="K143" s="17">
        <v>0.55</v>
      </c>
      <c r="L143" s="17">
        <v>0.15</v>
      </c>
      <c r="M143" s="17">
        <v>0.51</v>
      </c>
      <c r="N143" s="17">
        <v>0.02</v>
      </c>
    </row>
    <row r="144" spans="1:14" ht="14.25" customHeight="1">
      <c r="A144" s="5">
        <v>312</v>
      </c>
      <c r="B144" s="19" t="s">
        <v>69</v>
      </c>
      <c r="C144" s="20" t="s">
        <v>24</v>
      </c>
      <c r="D144" s="17">
        <v>3.1</v>
      </c>
      <c r="E144" s="17">
        <v>5.4</v>
      </c>
      <c r="F144" s="17">
        <v>12.1</v>
      </c>
      <c r="G144" s="17">
        <v>138</v>
      </c>
      <c r="H144" s="17">
        <v>37</v>
      </c>
      <c r="I144" s="17">
        <v>28</v>
      </c>
      <c r="J144" s="17">
        <v>82</v>
      </c>
      <c r="K144" s="17">
        <v>0.99</v>
      </c>
      <c r="L144" s="17">
        <v>0.14</v>
      </c>
      <c r="M144" s="17">
        <v>5.18</v>
      </c>
      <c r="N144" s="17">
        <v>0.03</v>
      </c>
    </row>
    <row r="145" spans="1:14" ht="24.75" customHeight="1">
      <c r="A145" s="36" t="s">
        <v>70</v>
      </c>
      <c r="B145" s="38" t="s">
        <v>71</v>
      </c>
      <c r="C145" s="28" t="s">
        <v>54</v>
      </c>
      <c r="D145" s="17">
        <v>1.1</v>
      </c>
      <c r="E145" s="17">
        <v>3.6</v>
      </c>
      <c r="F145" s="17">
        <v>8</v>
      </c>
      <c r="G145" s="17">
        <v>63</v>
      </c>
      <c r="H145" s="17">
        <v>30</v>
      </c>
      <c r="I145" s="17">
        <v>10</v>
      </c>
      <c r="J145" s="17">
        <v>19</v>
      </c>
      <c r="K145" s="17">
        <v>0.38</v>
      </c>
      <c r="L145" s="17">
        <v>0.01</v>
      </c>
      <c r="M145" s="17">
        <v>18.6</v>
      </c>
      <c r="N145" s="17">
        <v>0</v>
      </c>
    </row>
    <row r="146" spans="1:14" ht="14.25" customHeight="1">
      <c r="A146" s="5" t="s">
        <v>55</v>
      </c>
      <c r="B146" s="37" t="s">
        <v>119</v>
      </c>
      <c r="C146" s="28" t="s">
        <v>29</v>
      </c>
      <c r="D146" s="17">
        <v>0.2</v>
      </c>
      <c r="E146" s="17">
        <v>0.1</v>
      </c>
      <c r="F146" s="17">
        <v>18.2</v>
      </c>
      <c r="G146" s="17">
        <v>76</v>
      </c>
      <c r="H146" s="17">
        <v>20</v>
      </c>
      <c r="I146" s="17">
        <v>10</v>
      </c>
      <c r="J146" s="17">
        <v>9</v>
      </c>
      <c r="K146" s="17">
        <v>0.2</v>
      </c>
      <c r="L146" s="17">
        <v>0.01</v>
      </c>
      <c r="M146" s="17">
        <v>4.5</v>
      </c>
      <c r="N146" s="17">
        <v>0</v>
      </c>
    </row>
    <row r="147" spans="1:14" ht="14.25" customHeight="1">
      <c r="A147" s="5"/>
      <c r="B147" s="33" t="s">
        <v>40</v>
      </c>
      <c r="C147" s="20" t="s">
        <v>179</v>
      </c>
      <c r="D147" s="17">
        <v>7.6</v>
      </c>
      <c r="E147" s="27">
        <v>2.4</v>
      </c>
      <c r="F147" s="17">
        <v>50.6</v>
      </c>
      <c r="G147" s="17">
        <v>254</v>
      </c>
      <c r="H147" s="17">
        <v>25</v>
      </c>
      <c r="I147" s="17">
        <v>38</v>
      </c>
      <c r="J147" s="17">
        <v>115</v>
      </c>
      <c r="K147" s="17">
        <v>2.8</v>
      </c>
      <c r="L147" s="17">
        <v>0.15</v>
      </c>
      <c r="M147" s="17">
        <v>0</v>
      </c>
      <c r="N147" s="17">
        <v>0</v>
      </c>
    </row>
    <row r="148" spans="1:14" ht="14.25" customHeight="1">
      <c r="A148" s="5"/>
      <c r="B148" s="44" t="s">
        <v>31</v>
      </c>
      <c r="C148" s="20"/>
      <c r="D148" s="23">
        <f aca="true" t="shared" si="25" ref="D148:N148">SUM(D142:D147)</f>
        <v>32.4</v>
      </c>
      <c r="E148" s="23">
        <f t="shared" si="25"/>
        <v>24.900000000000002</v>
      </c>
      <c r="F148" s="23">
        <f t="shared" si="25"/>
        <v>107.80000000000001</v>
      </c>
      <c r="G148" s="23">
        <f t="shared" si="25"/>
        <v>832</v>
      </c>
      <c r="H148" s="23">
        <f t="shared" si="25"/>
        <v>142</v>
      </c>
      <c r="I148" s="23">
        <f t="shared" si="25"/>
        <v>130</v>
      </c>
      <c r="J148" s="23">
        <f t="shared" si="25"/>
        <v>439</v>
      </c>
      <c r="K148" s="23">
        <f t="shared" si="25"/>
        <v>6.05</v>
      </c>
      <c r="L148" s="23">
        <f t="shared" si="25"/>
        <v>0.56</v>
      </c>
      <c r="M148" s="23">
        <f t="shared" si="25"/>
        <v>34.91</v>
      </c>
      <c r="N148" s="23">
        <f t="shared" si="25"/>
        <v>0.05</v>
      </c>
    </row>
    <row r="149" spans="1:14" ht="14.25" customHeight="1">
      <c r="A149" s="11"/>
      <c r="B149" s="12" t="s">
        <v>41</v>
      </c>
      <c r="C149" s="13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</row>
    <row r="150" spans="1:14" ht="14.25" customHeight="1">
      <c r="A150" s="5">
        <v>386</v>
      </c>
      <c r="B150" s="19" t="s">
        <v>120</v>
      </c>
      <c r="C150" s="16" t="s">
        <v>29</v>
      </c>
      <c r="D150" s="17">
        <v>5.8</v>
      </c>
      <c r="E150" s="17">
        <v>8</v>
      </c>
      <c r="F150" s="17">
        <v>8.4</v>
      </c>
      <c r="G150" s="17">
        <v>128</v>
      </c>
      <c r="H150" s="17">
        <v>240</v>
      </c>
      <c r="I150" s="17">
        <v>28</v>
      </c>
      <c r="J150" s="17">
        <v>180</v>
      </c>
      <c r="K150" s="17">
        <v>0.2</v>
      </c>
      <c r="L150" s="17">
        <v>0.34</v>
      </c>
      <c r="M150" s="17">
        <v>1.4</v>
      </c>
      <c r="N150" s="17">
        <v>0.04</v>
      </c>
    </row>
    <row r="151" spans="1:14" ht="14.25" customHeight="1">
      <c r="A151" s="5" t="s">
        <v>58</v>
      </c>
      <c r="B151" s="15" t="s">
        <v>59</v>
      </c>
      <c r="C151" s="16" t="s">
        <v>60</v>
      </c>
      <c r="D151" s="17">
        <v>3.6</v>
      </c>
      <c r="E151" s="17">
        <v>4</v>
      </c>
      <c r="F151" s="17">
        <v>26.8</v>
      </c>
      <c r="G151" s="17">
        <v>190</v>
      </c>
      <c r="H151" s="17">
        <v>25</v>
      </c>
      <c r="I151" s="17">
        <v>9</v>
      </c>
      <c r="J151" s="17">
        <v>37</v>
      </c>
      <c r="K151" s="17">
        <v>0.99</v>
      </c>
      <c r="L151" s="17">
        <v>0.05</v>
      </c>
      <c r="M151" s="17">
        <v>0.33</v>
      </c>
      <c r="N151" s="17">
        <v>0.01</v>
      </c>
    </row>
    <row r="152" spans="1:14" ht="14.25" customHeight="1">
      <c r="A152" s="5"/>
      <c r="B152" s="44" t="s">
        <v>31</v>
      </c>
      <c r="C152" s="20"/>
      <c r="D152" s="23">
        <f aca="true" t="shared" si="26" ref="D152:N152">SUM(D150:D151)</f>
        <v>9.4</v>
      </c>
      <c r="E152" s="23">
        <f t="shared" si="26"/>
        <v>12</v>
      </c>
      <c r="F152" s="23">
        <f t="shared" si="26"/>
        <v>35.2</v>
      </c>
      <c r="G152" s="23">
        <f t="shared" si="26"/>
        <v>318</v>
      </c>
      <c r="H152" s="23">
        <f t="shared" si="26"/>
        <v>265</v>
      </c>
      <c r="I152" s="23">
        <f t="shared" si="26"/>
        <v>37</v>
      </c>
      <c r="J152" s="23">
        <f t="shared" si="26"/>
        <v>217</v>
      </c>
      <c r="K152" s="23">
        <f t="shared" si="26"/>
        <v>1.19</v>
      </c>
      <c r="L152" s="23">
        <f t="shared" si="26"/>
        <v>0.39</v>
      </c>
      <c r="M152" s="23">
        <f t="shared" si="26"/>
        <v>1.73</v>
      </c>
      <c r="N152" s="23">
        <f t="shared" si="26"/>
        <v>0.05</v>
      </c>
    </row>
    <row r="153" spans="1:14" ht="14.25" customHeight="1">
      <c r="A153" s="5"/>
      <c r="B153" s="49" t="s">
        <v>45</v>
      </c>
      <c r="C153" s="22"/>
      <c r="D153" s="30">
        <f aca="true" t="shared" si="27" ref="D153:N153">SUM(D140+D148+D152)</f>
        <v>66.26</v>
      </c>
      <c r="E153" s="30">
        <f t="shared" si="27"/>
        <v>59.400000000000006</v>
      </c>
      <c r="F153" s="30">
        <f t="shared" si="27"/>
        <v>262.3</v>
      </c>
      <c r="G153" s="30">
        <f t="shared" si="27"/>
        <v>1963</v>
      </c>
      <c r="H153" s="30">
        <f t="shared" si="27"/>
        <v>454</v>
      </c>
      <c r="I153" s="30">
        <f t="shared" si="27"/>
        <v>263</v>
      </c>
      <c r="J153" s="30">
        <f t="shared" si="27"/>
        <v>921</v>
      </c>
      <c r="K153" s="30">
        <f t="shared" si="27"/>
        <v>10.99</v>
      </c>
      <c r="L153" s="30">
        <f t="shared" si="27"/>
        <v>1.29</v>
      </c>
      <c r="M153" s="30">
        <f t="shared" si="27"/>
        <v>40.589999999999996</v>
      </c>
      <c r="N153" s="30">
        <f t="shared" si="27"/>
        <v>0.15000000000000002</v>
      </c>
    </row>
    <row r="154" spans="1:14" ht="14.25" customHeight="1">
      <c r="A154" s="11"/>
      <c r="B154" s="10" t="s">
        <v>61</v>
      </c>
      <c r="C154" s="13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4.25" customHeight="1">
      <c r="A155" s="11"/>
      <c r="B155" s="12" t="s">
        <v>19</v>
      </c>
      <c r="C155" s="13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ht="14.25" customHeight="1">
      <c r="A156" s="5">
        <v>14</v>
      </c>
      <c r="B156" s="15" t="s">
        <v>20</v>
      </c>
      <c r="C156" s="16" t="s">
        <v>21</v>
      </c>
      <c r="D156" s="17">
        <v>0.1</v>
      </c>
      <c r="E156" s="17">
        <v>7.3</v>
      </c>
      <c r="F156" s="17">
        <v>0.1</v>
      </c>
      <c r="G156" s="17">
        <v>66</v>
      </c>
      <c r="H156" s="17">
        <v>2</v>
      </c>
      <c r="I156" s="17">
        <v>0</v>
      </c>
      <c r="J156" s="17">
        <v>3</v>
      </c>
      <c r="K156" s="17">
        <v>0.02</v>
      </c>
      <c r="L156" s="17">
        <v>0</v>
      </c>
      <c r="M156" s="17">
        <v>0</v>
      </c>
      <c r="N156" s="17">
        <v>0.04</v>
      </c>
    </row>
    <row r="157" spans="1:14" ht="14.25" customHeight="1">
      <c r="A157" s="5">
        <v>223</v>
      </c>
      <c r="B157" s="25" t="s">
        <v>121</v>
      </c>
      <c r="C157" s="20" t="s">
        <v>48</v>
      </c>
      <c r="D157" s="17">
        <v>25.4</v>
      </c>
      <c r="E157" s="17">
        <v>19.6</v>
      </c>
      <c r="F157" s="17">
        <v>35.8</v>
      </c>
      <c r="G157" s="17">
        <v>386</v>
      </c>
      <c r="H157" s="17">
        <v>293</v>
      </c>
      <c r="I157" s="17">
        <v>41</v>
      </c>
      <c r="J157" s="17">
        <v>363</v>
      </c>
      <c r="K157" s="17">
        <v>1.02</v>
      </c>
      <c r="L157" s="17">
        <v>0.09</v>
      </c>
      <c r="M157" s="17">
        <v>0.49</v>
      </c>
      <c r="N157" s="17">
        <v>0.07</v>
      </c>
    </row>
    <row r="158" spans="1:14" ht="14.25" customHeight="1">
      <c r="A158" s="5">
        <v>376</v>
      </c>
      <c r="B158" s="32" t="s">
        <v>49</v>
      </c>
      <c r="C158" s="16" t="s">
        <v>29</v>
      </c>
      <c r="D158" s="17">
        <v>0.2</v>
      </c>
      <c r="E158" s="17">
        <v>0.1</v>
      </c>
      <c r="F158" s="17">
        <v>10.1</v>
      </c>
      <c r="G158" s="17">
        <v>41</v>
      </c>
      <c r="H158" s="17">
        <v>5</v>
      </c>
      <c r="I158" s="17">
        <v>4</v>
      </c>
      <c r="J158" s="17">
        <v>8</v>
      </c>
      <c r="K158" s="17">
        <v>0.85</v>
      </c>
      <c r="L158" s="17">
        <v>0</v>
      </c>
      <c r="M158" s="17">
        <v>0.1</v>
      </c>
      <c r="N158" s="17">
        <v>0</v>
      </c>
    </row>
    <row r="159" spans="1:14" ht="14.25" customHeight="1">
      <c r="A159" s="5"/>
      <c r="B159" s="19" t="s">
        <v>30</v>
      </c>
      <c r="C159" s="20" t="s">
        <v>178</v>
      </c>
      <c r="D159" s="17">
        <v>3.8</v>
      </c>
      <c r="E159" s="17">
        <v>1.6</v>
      </c>
      <c r="F159" s="17">
        <v>26.8</v>
      </c>
      <c r="G159" s="17">
        <v>137</v>
      </c>
      <c r="H159" s="17">
        <v>9</v>
      </c>
      <c r="I159" s="17">
        <v>13</v>
      </c>
      <c r="J159" s="17">
        <v>36</v>
      </c>
      <c r="K159" s="17">
        <v>0.8</v>
      </c>
      <c r="L159" s="17">
        <v>0.07</v>
      </c>
      <c r="M159" s="17">
        <v>0</v>
      </c>
      <c r="N159" s="17">
        <v>0</v>
      </c>
    </row>
    <row r="160" spans="1:14" ht="14.25" customHeight="1">
      <c r="A160" s="5"/>
      <c r="B160" s="44" t="s">
        <v>31</v>
      </c>
      <c r="C160" s="20"/>
      <c r="D160" s="23">
        <f aca="true" t="shared" si="28" ref="D160:N160">SUM(D156:D159)</f>
        <v>29.5</v>
      </c>
      <c r="E160" s="23">
        <f t="shared" si="28"/>
        <v>28.600000000000005</v>
      </c>
      <c r="F160" s="23">
        <f t="shared" si="28"/>
        <v>72.8</v>
      </c>
      <c r="G160" s="23">
        <f t="shared" si="28"/>
        <v>630</v>
      </c>
      <c r="H160" s="23">
        <f t="shared" si="28"/>
        <v>309</v>
      </c>
      <c r="I160" s="23">
        <f t="shared" si="28"/>
        <v>58</v>
      </c>
      <c r="J160" s="23">
        <f t="shared" si="28"/>
        <v>410</v>
      </c>
      <c r="K160" s="23">
        <f t="shared" si="28"/>
        <v>2.6900000000000004</v>
      </c>
      <c r="L160" s="23">
        <f t="shared" si="28"/>
        <v>0.16</v>
      </c>
      <c r="M160" s="23">
        <f t="shared" si="28"/>
        <v>0.59</v>
      </c>
      <c r="N160" s="23">
        <f t="shared" si="28"/>
        <v>0.11000000000000001</v>
      </c>
    </row>
    <row r="161" spans="1:14" ht="14.25" customHeight="1">
      <c r="A161" s="11"/>
      <c r="B161" s="48" t="s">
        <v>32</v>
      </c>
      <c r="C161" s="13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</row>
    <row r="162" spans="1:14" ht="24.75" customHeight="1">
      <c r="A162" s="5">
        <v>82</v>
      </c>
      <c r="B162" s="18" t="s">
        <v>122</v>
      </c>
      <c r="C162" s="16" t="s">
        <v>51</v>
      </c>
      <c r="D162" s="17">
        <v>4.8</v>
      </c>
      <c r="E162" s="17">
        <v>3.6</v>
      </c>
      <c r="F162" s="17">
        <v>9.9</v>
      </c>
      <c r="G162" s="17">
        <v>100</v>
      </c>
      <c r="H162" s="17">
        <v>38</v>
      </c>
      <c r="I162" s="17">
        <v>25</v>
      </c>
      <c r="J162" s="17">
        <v>53</v>
      </c>
      <c r="K162" s="17">
        <v>1.12</v>
      </c>
      <c r="L162" s="17">
        <v>0.05</v>
      </c>
      <c r="M162" s="17">
        <v>10.04</v>
      </c>
      <c r="N162" s="17">
        <v>0.01</v>
      </c>
    </row>
    <row r="163" spans="1:14" s="26" customFormat="1" ht="14.25" customHeight="1">
      <c r="A163" s="5">
        <v>259</v>
      </c>
      <c r="B163" s="33" t="s">
        <v>52</v>
      </c>
      <c r="C163" s="20" t="s">
        <v>29</v>
      </c>
      <c r="D163" s="17">
        <v>13.4</v>
      </c>
      <c r="E163" s="17">
        <v>11.2</v>
      </c>
      <c r="F163" s="17">
        <v>19.7</v>
      </c>
      <c r="G163" s="17">
        <v>242</v>
      </c>
      <c r="H163" s="17">
        <v>27</v>
      </c>
      <c r="I163" s="17">
        <v>50</v>
      </c>
      <c r="J163" s="17">
        <v>198</v>
      </c>
      <c r="K163" s="17">
        <v>2.4</v>
      </c>
      <c r="L163" s="17">
        <v>0.19</v>
      </c>
      <c r="M163" s="17">
        <v>8.6</v>
      </c>
      <c r="N163" s="17">
        <v>0</v>
      </c>
    </row>
    <row r="164" spans="1:14" ht="14.25" customHeight="1">
      <c r="A164" s="5">
        <v>71</v>
      </c>
      <c r="B164" s="32" t="s">
        <v>95</v>
      </c>
      <c r="C164" s="34" t="s">
        <v>54</v>
      </c>
      <c r="D164" s="17">
        <v>0.7</v>
      </c>
      <c r="E164" s="17">
        <v>0.12</v>
      </c>
      <c r="F164" s="17">
        <v>4.93</v>
      </c>
      <c r="G164" s="17">
        <v>13</v>
      </c>
      <c r="H164" s="17">
        <v>13</v>
      </c>
      <c r="I164" s="17">
        <v>14</v>
      </c>
      <c r="J164" s="17">
        <v>29</v>
      </c>
      <c r="K164" s="17">
        <v>0.53</v>
      </c>
      <c r="L164" s="17">
        <v>0.03</v>
      </c>
      <c r="M164" s="17">
        <v>12.25</v>
      </c>
      <c r="N164" s="17">
        <v>0</v>
      </c>
    </row>
    <row r="165" spans="1:14" ht="14.25" customHeight="1">
      <c r="A165" s="5">
        <v>348</v>
      </c>
      <c r="B165" s="18" t="s">
        <v>39</v>
      </c>
      <c r="C165" s="16" t="s">
        <v>29</v>
      </c>
      <c r="D165" s="17">
        <v>1</v>
      </c>
      <c r="E165" s="17">
        <v>0.1</v>
      </c>
      <c r="F165" s="17">
        <v>25.2</v>
      </c>
      <c r="G165" s="17">
        <v>106</v>
      </c>
      <c r="H165" s="17">
        <v>33</v>
      </c>
      <c r="I165" s="17">
        <v>21</v>
      </c>
      <c r="J165" s="17">
        <v>29</v>
      </c>
      <c r="K165" s="17">
        <v>0.69</v>
      </c>
      <c r="L165" s="17">
        <v>0.02</v>
      </c>
      <c r="M165" s="17">
        <v>0.89</v>
      </c>
      <c r="N165" s="17">
        <v>0</v>
      </c>
    </row>
    <row r="166" spans="1:14" ht="14.25" customHeight="1">
      <c r="A166" s="5"/>
      <c r="B166" s="33" t="s">
        <v>40</v>
      </c>
      <c r="C166" s="20" t="s">
        <v>179</v>
      </c>
      <c r="D166" s="17">
        <v>7.6</v>
      </c>
      <c r="E166" s="27">
        <v>2.4</v>
      </c>
      <c r="F166" s="17">
        <v>50.6</v>
      </c>
      <c r="G166" s="17">
        <v>254</v>
      </c>
      <c r="H166" s="17">
        <v>25</v>
      </c>
      <c r="I166" s="17">
        <v>38</v>
      </c>
      <c r="J166" s="17">
        <v>115</v>
      </c>
      <c r="K166" s="17">
        <v>2.8</v>
      </c>
      <c r="L166" s="17">
        <v>0.15</v>
      </c>
      <c r="M166" s="17">
        <v>0</v>
      </c>
      <c r="N166" s="17">
        <v>0</v>
      </c>
    </row>
    <row r="167" spans="1:14" ht="14.25" customHeight="1">
      <c r="A167" s="5"/>
      <c r="B167" s="44" t="s">
        <v>31</v>
      </c>
      <c r="C167" s="20"/>
      <c r="D167" s="23">
        <f aca="true" t="shared" si="29" ref="D167:N167">SUM(D162:D166)</f>
        <v>27.5</v>
      </c>
      <c r="E167" s="23">
        <f t="shared" si="29"/>
        <v>17.419999999999998</v>
      </c>
      <c r="F167" s="23">
        <f t="shared" si="29"/>
        <v>110.33000000000001</v>
      </c>
      <c r="G167" s="23">
        <f t="shared" si="29"/>
        <v>715</v>
      </c>
      <c r="H167" s="23">
        <f t="shared" si="29"/>
        <v>136</v>
      </c>
      <c r="I167" s="23">
        <f t="shared" si="29"/>
        <v>148</v>
      </c>
      <c r="J167" s="23">
        <f t="shared" si="29"/>
        <v>424</v>
      </c>
      <c r="K167" s="23">
        <f t="shared" si="29"/>
        <v>7.54</v>
      </c>
      <c r="L167" s="23">
        <f t="shared" si="29"/>
        <v>0.44000000000000006</v>
      </c>
      <c r="M167" s="23">
        <f t="shared" si="29"/>
        <v>31.78</v>
      </c>
      <c r="N167" s="23">
        <f t="shared" si="29"/>
        <v>0.01</v>
      </c>
    </row>
    <row r="168" spans="1:14" ht="14.25" customHeight="1">
      <c r="A168" s="11"/>
      <c r="B168" s="12" t="s">
        <v>41</v>
      </c>
      <c r="C168" s="13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4.25" customHeight="1">
      <c r="A169" s="5"/>
      <c r="B169" s="19" t="s">
        <v>42</v>
      </c>
      <c r="C169" s="16" t="s">
        <v>29</v>
      </c>
      <c r="D169" s="17">
        <v>5.6</v>
      </c>
      <c r="E169" s="17">
        <v>6.4</v>
      </c>
      <c r="F169" s="17">
        <v>9.4</v>
      </c>
      <c r="G169" s="17">
        <v>118</v>
      </c>
      <c r="H169" s="17">
        <v>240</v>
      </c>
      <c r="I169" s="17">
        <v>28</v>
      </c>
      <c r="J169" s="17">
        <v>180</v>
      </c>
      <c r="K169" s="17">
        <v>0.2</v>
      </c>
      <c r="L169" s="17">
        <v>0.30000000000000004</v>
      </c>
      <c r="M169" s="17">
        <v>17</v>
      </c>
      <c r="N169" s="17">
        <v>0.18</v>
      </c>
    </row>
    <row r="170" spans="1:14" ht="14.25" customHeight="1">
      <c r="A170" s="5">
        <v>422</v>
      </c>
      <c r="B170" s="19" t="s">
        <v>123</v>
      </c>
      <c r="C170" s="28" t="s">
        <v>44</v>
      </c>
      <c r="D170" s="17">
        <v>3.8</v>
      </c>
      <c r="E170" s="17">
        <v>3.7</v>
      </c>
      <c r="F170" s="17">
        <v>22.6</v>
      </c>
      <c r="G170" s="17">
        <v>158</v>
      </c>
      <c r="H170" s="17">
        <v>8</v>
      </c>
      <c r="I170" s="17">
        <v>5</v>
      </c>
      <c r="J170" s="17">
        <v>30</v>
      </c>
      <c r="K170" s="17">
        <v>0.43</v>
      </c>
      <c r="L170" s="17">
        <v>0.04</v>
      </c>
      <c r="M170" s="17">
        <v>0</v>
      </c>
      <c r="N170" s="17">
        <v>0.02</v>
      </c>
    </row>
    <row r="171" spans="1:14" ht="14.25" customHeight="1">
      <c r="A171" s="5"/>
      <c r="B171" s="44" t="s">
        <v>31</v>
      </c>
      <c r="C171" s="20"/>
      <c r="D171" s="23">
        <f aca="true" t="shared" si="30" ref="D171:N171">SUM(D169:D170)</f>
        <v>9.399999999999999</v>
      </c>
      <c r="E171" s="23">
        <f t="shared" si="30"/>
        <v>10.100000000000001</v>
      </c>
      <c r="F171" s="23">
        <f t="shared" si="30"/>
        <v>32</v>
      </c>
      <c r="G171" s="23">
        <f t="shared" si="30"/>
        <v>276</v>
      </c>
      <c r="H171" s="23">
        <f t="shared" si="30"/>
        <v>248</v>
      </c>
      <c r="I171" s="23">
        <f t="shared" si="30"/>
        <v>33</v>
      </c>
      <c r="J171" s="23">
        <f t="shared" si="30"/>
        <v>210</v>
      </c>
      <c r="K171" s="23">
        <f t="shared" si="30"/>
        <v>0.63</v>
      </c>
      <c r="L171" s="23">
        <f t="shared" si="30"/>
        <v>0.34</v>
      </c>
      <c r="M171" s="23">
        <f t="shared" si="30"/>
        <v>17</v>
      </c>
      <c r="N171" s="23">
        <f t="shared" si="30"/>
        <v>0.19999999999999998</v>
      </c>
    </row>
    <row r="172" spans="1:14" ht="14.25" customHeight="1">
      <c r="A172" s="5"/>
      <c r="B172" s="46" t="s">
        <v>45</v>
      </c>
      <c r="C172" s="20"/>
      <c r="D172" s="30">
        <f aca="true" t="shared" si="31" ref="D172:N172">D160+D167+D171</f>
        <v>66.4</v>
      </c>
      <c r="E172" s="30">
        <f t="shared" si="31"/>
        <v>56.120000000000005</v>
      </c>
      <c r="F172" s="30">
        <f t="shared" si="31"/>
        <v>215.13</v>
      </c>
      <c r="G172" s="30">
        <f t="shared" si="31"/>
        <v>1621</v>
      </c>
      <c r="H172" s="30">
        <f t="shared" si="31"/>
        <v>693</v>
      </c>
      <c r="I172" s="30">
        <f t="shared" si="31"/>
        <v>239</v>
      </c>
      <c r="J172" s="30">
        <f t="shared" si="31"/>
        <v>1044</v>
      </c>
      <c r="K172" s="30">
        <f t="shared" si="31"/>
        <v>10.860000000000001</v>
      </c>
      <c r="L172" s="30">
        <f t="shared" si="31"/>
        <v>0.9400000000000002</v>
      </c>
      <c r="M172" s="30">
        <f t="shared" si="31"/>
        <v>49.370000000000005</v>
      </c>
      <c r="N172" s="30">
        <f t="shared" si="31"/>
        <v>0.32</v>
      </c>
    </row>
    <row r="173" spans="1:14" ht="14.25" customHeight="1">
      <c r="A173" s="11"/>
      <c r="B173" s="10" t="s">
        <v>76</v>
      </c>
      <c r="C173" s="13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4.25" customHeight="1">
      <c r="A174" s="11"/>
      <c r="B174" s="12" t="s">
        <v>19</v>
      </c>
      <c r="C174" s="13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4.25" customHeight="1">
      <c r="A175" s="5">
        <v>14</v>
      </c>
      <c r="B175" s="15" t="s">
        <v>20</v>
      </c>
      <c r="C175" s="16" t="s">
        <v>21</v>
      </c>
      <c r="D175" s="17">
        <v>0.1</v>
      </c>
      <c r="E175" s="17">
        <v>7.3</v>
      </c>
      <c r="F175" s="17">
        <v>0.1</v>
      </c>
      <c r="G175" s="17">
        <v>66</v>
      </c>
      <c r="H175" s="17">
        <v>2</v>
      </c>
      <c r="I175" s="17">
        <v>0</v>
      </c>
      <c r="J175" s="17">
        <v>3</v>
      </c>
      <c r="K175" s="17">
        <v>0.02</v>
      </c>
      <c r="L175" s="17">
        <v>0</v>
      </c>
      <c r="M175" s="17">
        <v>0</v>
      </c>
      <c r="N175" s="17">
        <v>0.04</v>
      </c>
    </row>
    <row r="176" spans="1:14" ht="14.25" customHeight="1">
      <c r="A176" s="5">
        <v>15</v>
      </c>
      <c r="B176" s="15" t="s">
        <v>22</v>
      </c>
      <c r="C176" s="16" t="s">
        <v>174</v>
      </c>
      <c r="D176" s="17">
        <v>4.6</v>
      </c>
      <c r="E176" s="17">
        <v>6</v>
      </c>
      <c r="F176" s="17">
        <v>0</v>
      </c>
      <c r="G176" s="17">
        <v>72</v>
      </c>
      <c r="H176" s="17">
        <v>176</v>
      </c>
      <c r="I176" s="17">
        <v>7</v>
      </c>
      <c r="J176" s="17">
        <v>100</v>
      </c>
      <c r="K176" s="17">
        <v>0.2</v>
      </c>
      <c r="L176" s="17">
        <v>0</v>
      </c>
      <c r="M176" s="17">
        <v>0.14</v>
      </c>
      <c r="N176" s="17">
        <v>0.06</v>
      </c>
    </row>
    <row r="177" spans="1:14" ht="14.25" customHeight="1">
      <c r="A177" s="5">
        <v>340</v>
      </c>
      <c r="B177" s="71" t="s">
        <v>134</v>
      </c>
      <c r="C177" s="20" t="s">
        <v>24</v>
      </c>
      <c r="D177" s="17">
        <v>13.9</v>
      </c>
      <c r="E177" s="17">
        <v>17.9</v>
      </c>
      <c r="F177" s="17">
        <v>3.3</v>
      </c>
      <c r="G177" s="17">
        <v>229</v>
      </c>
      <c r="H177" s="17">
        <v>123</v>
      </c>
      <c r="I177" s="17">
        <v>20</v>
      </c>
      <c r="J177" s="17">
        <v>244</v>
      </c>
      <c r="K177" s="17">
        <v>2.58</v>
      </c>
      <c r="L177" s="17">
        <v>0.08</v>
      </c>
      <c r="M177" s="17">
        <v>0.36</v>
      </c>
      <c r="N177" s="17">
        <v>0.26</v>
      </c>
    </row>
    <row r="178" spans="1:14" ht="14.25" customHeight="1">
      <c r="A178" s="5">
        <v>338</v>
      </c>
      <c r="B178" s="15" t="s">
        <v>38</v>
      </c>
      <c r="C178" s="16" t="s">
        <v>24</v>
      </c>
      <c r="D178" s="17">
        <v>0.6</v>
      </c>
      <c r="E178" s="17">
        <v>0.6</v>
      </c>
      <c r="F178" s="17">
        <v>14.7</v>
      </c>
      <c r="G178" s="17">
        <v>71</v>
      </c>
      <c r="H178" s="17">
        <v>24</v>
      </c>
      <c r="I178" s="17">
        <v>14</v>
      </c>
      <c r="J178" s="17">
        <v>17</v>
      </c>
      <c r="K178" s="17">
        <v>3.3</v>
      </c>
      <c r="L178" s="17">
        <v>0.05</v>
      </c>
      <c r="M178" s="17">
        <v>15</v>
      </c>
      <c r="N178" s="17">
        <v>0</v>
      </c>
    </row>
    <row r="179" spans="1:14" ht="14.25" customHeight="1">
      <c r="A179" s="5" t="s">
        <v>27</v>
      </c>
      <c r="B179" s="19" t="s">
        <v>28</v>
      </c>
      <c r="C179" s="20" t="s">
        <v>29</v>
      </c>
      <c r="D179" s="17">
        <v>2.3</v>
      </c>
      <c r="E179" s="17">
        <v>1.8</v>
      </c>
      <c r="F179" s="17">
        <v>25</v>
      </c>
      <c r="G179" s="17">
        <v>125</v>
      </c>
      <c r="H179" s="17">
        <v>61</v>
      </c>
      <c r="I179" s="17">
        <v>7</v>
      </c>
      <c r="J179" s="17">
        <v>45</v>
      </c>
      <c r="K179" s="17">
        <v>0.1</v>
      </c>
      <c r="L179" s="17">
        <v>0.24</v>
      </c>
      <c r="M179" s="17">
        <v>0.65</v>
      </c>
      <c r="N179" s="17">
        <v>0.01</v>
      </c>
    </row>
    <row r="180" spans="1:14" ht="14.25" customHeight="1">
      <c r="A180" s="5"/>
      <c r="B180" s="19" t="s">
        <v>30</v>
      </c>
      <c r="C180" s="20" t="s">
        <v>178</v>
      </c>
      <c r="D180" s="17">
        <v>3.8</v>
      </c>
      <c r="E180" s="17">
        <v>1.6</v>
      </c>
      <c r="F180" s="17">
        <v>26.8</v>
      </c>
      <c r="G180" s="17">
        <v>137</v>
      </c>
      <c r="H180" s="17">
        <v>9</v>
      </c>
      <c r="I180" s="17">
        <v>13</v>
      </c>
      <c r="J180" s="17">
        <v>36</v>
      </c>
      <c r="K180" s="17">
        <v>0.8</v>
      </c>
      <c r="L180" s="17">
        <v>0.07</v>
      </c>
      <c r="M180" s="17">
        <v>0</v>
      </c>
      <c r="N180" s="17">
        <v>0</v>
      </c>
    </row>
    <row r="181" spans="1:14" ht="14.25" customHeight="1">
      <c r="A181" s="5"/>
      <c r="B181" s="44" t="s">
        <v>31</v>
      </c>
      <c r="C181" s="20"/>
      <c r="D181" s="23">
        <f aca="true" t="shared" si="32" ref="D181:N181">SUM(D175:D180)</f>
        <v>25.300000000000004</v>
      </c>
      <c r="E181" s="23">
        <f t="shared" si="32"/>
        <v>35.2</v>
      </c>
      <c r="F181" s="23">
        <f t="shared" si="32"/>
        <v>69.89999999999999</v>
      </c>
      <c r="G181" s="23">
        <f t="shared" si="32"/>
        <v>700</v>
      </c>
      <c r="H181" s="23">
        <f t="shared" si="32"/>
        <v>395</v>
      </c>
      <c r="I181" s="23">
        <f t="shared" si="32"/>
        <v>61</v>
      </c>
      <c r="J181" s="23">
        <f t="shared" si="32"/>
        <v>445</v>
      </c>
      <c r="K181" s="23">
        <f t="shared" si="32"/>
        <v>6.999999999999999</v>
      </c>
      <c r="L181" s="23">
        <f t="shared" si="32"/>
        <v>0.44</v>
      </c>
      <c r="M181" s="23">
        <f t="shared" si="32"/>
        <v>16.15</v>
      </c>
      <c r="N181" s="23">
        <f t="shared" si="32"/>
        <v>0.37</v>
      </c>
    </row>
    <row r="182" spans="1:14" ht="14.25" customHeight="1">
      <c r="A182" s="11"/>
      <c r="B182" s="48" t="s">
        <v>32</v>
      </c>
      <c r="C182" s="13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4" ht="14.25" customHeight="1">
      <c r="A183" s="5" t="s">
        <v>124</v>
      </c>
      <c r="B183" s="25" t="s">
        <v>125</v>
      </c>
      <c r="C183" s="34" t="s">
        <v>126</v>
      </c>
      <c r="D183" s="17">
        <v>8.96</v>
      </c>
      <c r="E183" s="17">
        <v>0.95</v>
      </c>
      <c r="F183" s="17">
        <v>12.93</v>
      </c>
      <c r="G183" s="17">
        <v>114</v>
      </c>
      <c r="H183" s="17">
        <v>10</v>
      </c>
      <c r="I183" s="17">
        <v>28</v>
      </c>
      <c r="J183" s="17">
        <v>46</v>
      </c>
      <c r="K183" s="17">
        <v>0.73</v>
      </c>
      <c r="L183" s="17">
        <v>0.03</v>
      </c>
      <c r="M183" s="17">
        <v>1.26</v>
      </c>
      <c r="N183" s="17">
        <v>0.01</v>
      </c>
    </row>
    <row r="184" spans="1:14" ht="14.25" customHeight="1">
      <c r="A184" s="66">
        <v>260</v>
      </c>
      <c r="B184" s="71" t="s">
        <v>35</v>
      </c>
      <c r="C184" s="20" t="s">
        <v>36</v>
      </c>
      <c r="D184" s="17">
        <v>12.7</v>
      </c>
      <c r="E184" s="17">
        <v>9.6</v>
      </c>
      <c r="F184" s="17">
        <v>2.1</v>
      </c>
      <c r="G184" s="17">
        <v>141</v>
      </c>
      <c r="H184" s="17">
        <v>15</v>
      </c>
      <c r="I184" s="17">
        <v>21</v>
      </c>
      <c r="J184" s="17">
        <v>139</v>
      </c>
      <c r="K184" s="17">
        <v>1.36</v>
      </c>
      <c r="L184" s="17">
        <v>0.07</v>
      </c>
      <c r="M184" s="17">
        <v>0.6</v>
      </c>
      <c r="N184" s="17">
        <v>0.01</v>
      </c>
    </row>
    <row r="185" spans="1:14" ht="14.25" customHeight="1">
      <c r="A185" s="66">
        <v>312</v>
      </c>
      <c r="B185" s="70" t="s">
        <v>69</v>
      </c>
      <c r="C185" s="20" t="s">
        <v>24</v>
      </c>
      <c r="D185" s="17">
        <v>3.1</v>
      </c>
      <c r="E185" s="17">
        <v>5.4</v>
      </c>
      <c r="F185" s="17">
        <v>12.1</v>
      </c>
      <c r="G185" s="17">
        <v>138</v>
      </c>
      <c r="H185" s="17">
        <v>37</v>
      </c>
      <c r="I185" s="17">
        <v>28</v>
      </c>
      <c r="J185" s="17">
        <v>82</v>
      </c>
      <c r="K185" s="17">
        <v>0.99</v>
      </c>
      <c r="L185" s="17">
        <v>0.14</v>
      </c>
      <c r="M185" s="17">
        <v>5.18</v>
      </c>
      <c r="N185" s="17">
        <v>0.03</v>
      </c>
    </row>
    <row r="186" spans="1:14" ht="14.25" customHeight="1">
      <c r="A186" s="36">
        <v>71</v>
      </c>
      <c r="B186" s="37" t="s">
        <v>63</v>
      </c>
      <c r="C186" s="28" t="s">
        <v>54</v>
      </c>
      <c r="D186" s="17">
        <v>0.8</v>
      </c>
      <c r="E186" s="17">
        <v>0.1</v>
      </c>
      <c r="F186" s="17">
        <v>2.7</v>
      </c>
      <c r="G186" s="17">
        <v>17</v>
      </c>
      <c r="H186" s="17">
        <v>10</v>
      </c>
      <c r="I186" s="17">
        <v>14</v>
      </c>
      <c r="J186" s="17">
        <v>18</v>
      </c>
      <c r="K186" s="17">
        <v>0.63</v>
      </c>
      <c r="L186" s="17">
        <v>0.04</v>
      </c>
      <c r="M186" s="17">
        <v>17.5</v>
      </c>
      <c r="N186" s="17">
        <v>0</v>
      </c>
    </row>
    <row r="187" spans="1:14" ht="14.25" customHeight="1">
      <c r="A187" s="5">
        <v>342</v>
      </c>
      <c r="B187" s="70" t="s">
        <v>72</v>
      </c>
      <c r="C187" s="20" t="s">
        <v>29</v>
      </c>
      <c r="D187" s="17">
        <v>0.2</v>
      </c>
      <c r="E187" s="17">
        <v>0.2</v>
      </c>
      <c r="F187" s="17">
        <v>18.9</v>
      </c>
      <c r="G187" s="17">
        <v>79</v>
      </c>
      <c r="H187" s="17">
        <v>7</v>
      </c>
      <c r="I187" s="17">
        <v>4</v>
      </c>
      <c r="J187" s="17">
        <v>4</v>
      </c>
      <c r="K187" s="17">
        <v>0.93</v>
      </c>
      <c r="L187" s="17">
        <v>0.01</v>
      </c>
      <c r="M187" s="17">
        <v>4.09</v>
      </c>
      <c r="N187" s="17">
        <v>0</v>
      </c>
    </row>
    <row r="188" spans="1:14" ht="14.25" customHeight="1">
      <c r="A188" s="5"/>
      <c r="B188" s="33" t="s">
        <v>40</v>
      </c>
      <c r="C188" s="20" t="s">
        <v>179</v>
      </c>
      <c r="D188" s="17">
        <v>7.6</v>
      </c>
      <c r="E188" s="27">
        <v>2.4</v>
      </c>
      <c r="F188" s="17">
        <v>50.6</v>
      </c>
      <c r="G188" s="17">
        <v>254</v>
      </c>
      <c r="H188" s="17">
        <v>25</v>
      </c>
      <c r="I188" s="17">
        <v>38</v>
      </c>
      <c r="J188" s="17">
        <v>115</v>
      </c>
      <c r="K188" s="17">
        <v>2.8</v>
      </c>
      <c r="L188" s="17">
        <v>0.15</v>
      </c>
      <c r="M188" s="17">
        <v>0</v>
      </c>
      <c r="N188" s="17">
        <v>0</v>
      </c>
    </row>
    <row r="189" spans="1:14" ht="14.25" customHeight="1">
      <c r="A189" s="5"/>
      <c r="B189" s="44" t="s">
        <v>31</v>
      </c>
      <c r="C189" s="20"/>
      <c r="D189" s="23">
        <f aca="true" t="shared" si="33" ref="D189:N189">SUM(D183:D188)</f>
        <v>33.36</v>
      </c>
      <c r="E189" s="23">
        <f t="shared" si="33"/>
        <v>18.65</v>
      </c>
      <c r="F189" s="23">
        <f t="shared" si="33"/>
        <v>99.33</v>
      </c>
      <c r="G189" s="23">
        <f t="shared" si="33"/>
        <v>743</v>
      </c>
      <c r="H189" s="23">
        <f t="shared" si="33"/>
        <v>104</v>
      </c>
      <c r="I189" s="23">
        <f t="shared" si="33"/>
        <v>133</v>
      </c>
      <c r="J189" s="23">
        <f t="shared" si="33"/>
        <v>404</v>
      </c>
      <c r="K189" s="23">
        <f t="shared" si="33"/>
        <v>7.4399999999999995</v>
      </c>
      <c r="L189" s="23">
        <f t="shared" si="33"/>
        <v>0.44000000000000006</v>
      </c>
      <c r="M189" s="23">
        <f t="shared" si="33"/>
        <v>28.63</v>
      </c>
      <c r="N189" s="23">
        <f t="shared" si="33"/>
        <v>0.05</v>
      </c>
    </row>
    <row r="190" spans="1:14" ht="14.25" customHeight="1">
      <c r="A190" s="11"/>
      <c r="B190" s="12" t="s">
        <v>41</v>
      </c>
      <c r="C190" s="13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4.25" customHeight="1">
      <c r="A191" s="5">
        <v>386</v>
      </c>
      <c r="B191" s="15" t="s">
        <v>57</v>
      </c>
      <c r="C191" s="16" t="s">
        <v>29</v>
      </c>
      <c r="D191" s="17">
        <v>5.6</v>
      </c>
      <c r="E191" s="17">
        <v>5</v>
      </c>
      <c r="F191" s="17">
        <v>22</v>
      </c>
      <c r="G191" s="17">
        <v>156</v>
      </c>
      <c r="H191" s="17">
        <v>242</v>
      </c>
      <c r="I191" s="17">
        <v>30</v>
      </c>
      <c r="J191" s="17">
        <v>188</v>
      </c>
      <c r="K191" s="17">
        <v>0.2</v>
      </c>
      <c r="L191" s="17">
        <v>0.06</v>
      </c>
      <c r="M191" s="17">
        <v>1.8</v>
      </c>
      <c r="N191" s="17">
        <v>0.04</v>
      </c>
    </row>
    <row r="192" spans="1:14" ht="14.25" customHeight="1">
      <c r="A192" s="36"/>
      <c r="B192" s="38" t="s">
        <v>173</v>
      </c>
      <c r="C192" s="28" t="s">
        <v>44</v>
      </c>
      <c r="D192" s="17">
        <v>4</v>
      </c>
      <c r="E192" s="17">
        <v>7.5</v>
      </c>
      <c r="F192" s="17">
        <v>31.5</v>
      </c>
      <c r="G192" s="17">
        <v>210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</row>
    <row r="193" spans="1:14" ht="14.25" customHeight="1">
      <c r="A193" s="11"/>
      <c r="B193" s="44" t="s">
        <v>31</v>
      </c>
      <c r="C193" s="13"/>
      <c r="D193" s="23">
        <f aca="true" t="shared" si="34" ref="D193:N193">SUM(D191:D192)</f>
        <v>9.6</v>
      </c>
      <c r="E193" s="23">
        <f t="shared" si="34"/>
        <v>12.5</v>
      </c>
      <c r="F193" s="23">
        <f t="shared" si="34"/>
        <v>53.5</v>
      </c>
      <c r="G193" s="23">
        <f t="shared" si="34"/>
        <v>366</v>
      </c>
      <c r="H193" s="23">
        <f t="shared" si="34"/>
        <v>242</v>
      </c>
      <c r="I193" s="23">
        <f t="shared" si="34"/>
        <v>30</v>
      </c>
      <c r="J193" s="23">
        <f t="shared" si="34"/>
        <v>188</v>
      </c>
      <c r="K193" s="23">
        <f t="shared" si="34"/>
        <v>0.2</v>
      </c>
      <c r="L193" s="23">
        <f t="shared" si="34"/>
        <v>0.06</v>
      </c>
      <c r="M193" s="23">
        <f t="shared" si="34"/>
        <v>1.8</v>
      </c>
      <c r="N193" s="23">
        <f t="shared" si="34"/>
        <v>0.04</v>
      </c>
    </row>
    <row r="194" spans="1:14" ht="14.25" customHeight="1">
      <c r="A194" s="11"/>
      <c r="B194" s="49" t="s">
        <v>45</v>
      </c>
      <c r="C194" s="13"/>
      <c r="D194" s="30">
        <f aca="true" t="shared" si="35" ref="D194:N194">SUM(D181+D189+D193)</f>
        <v>68.26</v>
      </c>
      <c r="E194" s="30">
        <f t="shared" si="35"/>
        <v>66.35</v>
      </c>
      <c r="F194" s="30">
        <f t="shared" si="35"/>
        <v>222.73</v>
      </c>
      <c r="G194" s="30">
        <f t="shared" si="35"/>
        <v>1809</v>
      </c>
      <c r="H194" s="30">
        <f t="shared" si="35"/>
        <v>741</v>
      </c>
      <c r="I194" s="30">
        <f t="shared" si="35"/>
        <v>224</v>
      </c>
      <c r="J194" s="30">
        <f t="shared" si="35"/>
        <v>1037</v>
      </c>
      <c r="K194" s="30">
        <f t="shared" si="35"/>
        <v>14.639999999999997</v>
      </c>
      <c r="L194" s="30">
        <f t="shared" si="35"/>
        <v>0.9400000000000002</v>
      </c>
      <c r="M194" s="30">
        <f t="shared" si="35"/>
        <v>46.58</v>
      </c>
      <c r="N194" s="30">
        <f t="shared" si="35"/>
        <v>0.45999999999999996</v>
      </c>
    </row>
    <row r="195" spans="1:14" ht="14.25" customHeight="1">
      <c r="A195" s="11"/>
      <c r="B195" s="10" t="s">
        <v>88</v>
      </c>
      <c r="C195" s="13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4.25" customHeight="1">
      <c r="A196" s="11"/>
      <c r="B196" s="12" t="s">
        <v>19</v>
      </c>
      <c r="C196" s="13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4.25" customHeight="1">
      <c r="A197" s="5" t="s">
        <v>67</v>
      </c>
      <c r="B197" s="15" t="s">
        <v>68</v>
      </c>
      <c r="C197" s="16" t="s">
        <v>36</v>
      </c>
      <c r="D197" s="17">
        <v>15.2</v>
      </c>
      <c r="E197" s="17">
        <v>8.9</v>
      </c>
      <c r="F197" s="17">
        <v>3.9</v>
      </c>
      <c r="G197" s="17">
        <v>159</v>
      </c>
      <c r="H197" s="17">
        <v>13</v>
      </c>
      <c r="I197" s="17">
        <v>19</v>
      </c>
      <c r="J197" s="17">
        <v>125</v>
      </c>
      <c r="K197" s="17">
        <v>0.55</v>
      </c>
      <c r="L197" s="17">
        <v>0.15</v>
      </c>
      <c r="M197" s="17">
        <v>0.51</v>
      </c>
      <c r="N197" s="17">
        <v>0.02</v>
      </c>
    </row>
    <row r="198" spans="1:14" ht="14.25" customHeight="1">
      <c r="A198" s="5">
        <v>304</v>
      </c>
      <c r="B198" s="15" t="s">
        <v>115</v>
      </c>
      <c r="C198" s="16" t="s">
        <v>24</v>
      </c>
      <c r="D198" s="17">
        <v>3.7</v>
      </c>
      <c r="E198" s="17">
        <v>6.3</v>
      </c>
      <c r="F198" s="17">
        <v>28.5</v>
      </c>
      <c r="G198" s="17">
        <v>216</v>
      </c>
      <c r="H198" s="17">
        <v>1</v>
      </c>
      <c r="I198" s="17">
        <v>19</v>
      </c>
      <c r="J198" s="17">
        <v>62</v>
      </c>
      <c r="K198" s="17">
        <v>0.52</v>
      </c>
      <c r="L198" s="17">
        <v>0.03</v>
      </c>
      <c r="M198" s="17">
        <v>0</v>
      </c>
      <c r="N198" s="17">
        <v>0.03</v>
      </c>
    </row>
    <row r="199" spans="1:14" ht="14.25" customHeight="1">
      <c r="A199" s="36">
        <v>71</v>
      </c>
      <c r="B199" s="37" t="s">
        <v>63</v>
      </c>
      <c r="C199" s="28" t="s">
        <v>54</v>
      </c>
      <c r="D199" s="17">
        <v>0.8</v>
      </c>
      <c r="E199" s="17">
        <v>0.1</v>
      </c>
      <c r="F199" s="17">
        <v>2.7</v>
      </c>
      <c r="G199" s="17">
        <v>17</v>
      </c>
      <c r="H199" s="17">
        <v>10</v>
      </c>
      <c r="I199" s="17">
        <v>14</v>
      </c>
      <c r="J199" s="17">
        <v>18</v>
      </c>
      <c r="K199" s="17">
        <v>0.63</v>
      </c>
      <c r="L199" s="17">
        <v>0.04</v>
      </c>
      <c r="M199" s="17">
        <v>17.5</v>
      </c>
      <c r="N199" s="17">
        <v>0</v>
      </c>
    </row>
    <row r="200" spans="1:14" ht="14.25" customHeight="1">
      <c r="A200" s="5">
        <v>377</v>
      </c>
      <c r="B200" s="19" t="s">
        <v>129</v>
      </c>
      <c r="C200" s="20" t="s">
        <v>130</v>
      </c>
      <c r="D200" s="17">
        <v>0.30000000000000004</v>
      </c>
      <c r="E200" s="17">
        <v>0.1</v>
      </c>
      <c r="F200" s="17">
        <v>10.3</v>
      </c>
      <c r="G200" s="17">
        <v>44</v>
      </c>
      <c r="H200" s="17">
        <v>8</v>
      </c>
      <c r="I200" s="17">
        <v>5</v>
      </c>
      <c r="J200" s="17">
        <v>10</v>
      </c>
      <c r="K200" s="17">
        <v>0.9</v>
      </c>
      <c r="L200" s="17">
        <v>0</v>
      </c>
      <c r="M200" s="17">
        <v>2.9</v>
      </c>
      <c r="N200" s="17">
        <v>0</v>
      </c>
    </row>
    <row r="201" spans="1:14" ht="14.25" customHeight="1">
      <c r="A201" s="5"/>
      <c r="B201" s="19" t="s">
        <v>30</v>
      </c>
      <c r="C201" s="20" t="s">
        <v>178</v>
      </c>
      <c r="D201" s="17">
        <v>3.8</v>
      </c>
      <c r="E201" s="17">
        <v>1.6</v>
      </c>
      <c r="F201" s="17">
        <v>26.8</v>
      </c>
      <c r="G201" s="17">
        <v>137</v>
      </c>
      <c r="H201" s="17">
        <v>9</v>
      </c>
      <c r="I201" s="17">
        <v>13</v>
      </c>
      <c r="J201" s="17">
        <v>36</v>
      </c>
      <c r="K201" s="17">
        <v>0.8</v>
      </c>
      <c r="L201" s="17">
        <v>0.07</v>
      </c>
      <c r="M201" s="17">
        <v>0</v>
      </c>
      <c r="N201" s="17">
        <v>0</v>
      </c>
    </row>
    <row r="202" spans="1:14" ht="14.25" customHeight="1">
      <c r="A202" s="5"/>
      <c r="B202" s="44" t="s">
        <v>31</v>
      </c>
      <c r="C202" s="20"/>
      <c r="D202" s="23">
        <f aca="true" t="shared" si="36" ref="D202:N202">SUM(D197:D201)</f>
        <v>23.8</v>
      </c>
      <c r="E202" s="23">
        <f t="shared" si="36"/>
        <v>17</v>
      </c>
      <c r="F202" s="23">
        <f t="shared" si="36"/>
        <v>72.2</v>
      </c>
      <c r="G202" s="23">
        <f t="shared" si="36"/>
        <v>573</v>
      </c>
      <c r="H202" s="23">
        <f t="shared" si="36"/>
        <v>41</v>
      </c>
      <c r="I202" s="23">
        <f t="shared" si="36"/>
        <v>70</v>
      </c>
      <c r="J202" s="23">
        <f t="shared" si="36"/>
        <v>251</v>
      </c>
      <c r="K202" s="23">
        <f t="shared" si="36"/>
        <v>3.4000000000000004</v>
      </c>
      <c r="L202" s="23">
        <f t="shared" si="36"/>
        <v>0.29000000000000004</v>
      </c>
      <c r="M202" s="23">
        <f t="shared" si="36"/>
        <v>20.91</v>
      </c>
      <c r="N202" s="23">
        <f t="shared" si="36"/>
        <v>0.05</v>
      </c>
    </row>
    <row r="203" spans="1:14" ht="14.25" customHeight="1">
      <c r="A203" s="11"/>
      <c r="B203" s="48" t="s">
        <v>32</v>
      </c>
      <c r="C203" s="13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</row>
    <row r="204" spans="1:14" ht="14.25" customHeight="1">
      <c r="A204" s="5">
        <v>88</v>
      </c>
      <c r="B204" s="25" t="s">
        <v>92</v>
      </c>
      <c r="C204" s="16" t="s">
        <v>66</v>
      </c>
      <c r="D204" s="17">
        <v>4.65</v>
      </c>
      <c r="E204" s="17">
        <v>3</v>
      </c>
      <c r="F204" s="17">
        <v>7.7</v>
      </c>
      <c r="G204" s="17">
        <v>81</v>
      </c>
      <c r="H204" s="17">
        <v>34</v>
      </c>
      <c r="I204" s="17">
        <v>22</v>
      </c>
      <c r="J204" s="17">
        <v>47</v>
      </c>
      <c r="K204" s="17">
        <v>0.76</v>
      </c>
      <c r="L204" s="17">
        <v>0.06</v>
      </c>
      <c r="M204" s="17">
        <v>18.36</v>
      </c>
      <c r="N204" s="17">
        <v>0</v>
      </c>
    </row>
    <row r="205" spans="1:14" s="26" customFormat="1" ht="14.25" customHeight="1">
      <c r="A205" s="5">
        <v>289</v>
      </c>
      <c r="B205" s="33" t="s">
        <v>131</v>
      </c>
      <c r="C205" s="20" t="s">
        <v>29</v>
      </c>
      <c r="D205" s="17">
        <v>18.55</v>
      </c>
      <c r="E205" s="17">
        <v>7.25</v>
      </c>
      <c r="F205" s="17">
        <v>15.05</v>
      </c>
      <c r="G205" s="17">
        <v>267</v>
      </c>
      <c r="H205" s="17">
        <v>23</v>
      </c>
      <c r="I205" s="17">
        <v>85</v>
      </c>
      <c r="J205" s="17">
        <v>180</v>
      </c>
      <c r="K205" s="17">
        <v>1.9</v>
      </c>
      <c r="L205" s="17">
        <v>0.13</v>
      </c>
      <c r="M205" s="17">
        <v>8.96</v>
      </c>
      <c r="N205" s="17">
        <v>0.05</v>
      </c>
    </row>
    <row r="206" spans="1:14" ht="14.25" customHeight="1">
      <c r="A206" s="5">
        <v>71</v>
      </c>
      <c r="B206" s="32" t="s">
        <v>53</v>
      </c>
      <c r="C206" s="34" t="s">
        <v>54</v>
      </c>
      <c r="D206" s="17">
        <v>0.6</v>
      </c>
      <c r="E206" s="17">
        <v>0.1</v>
      </c>
      <c r="F206" s="17">
        <v>1.8</v>
      </c>
      <c r="G206" s="17">
        <v>10</v>
      </c>
      <c r="H206" s="17">
        <v>16</v>
      </c>
      <c r="I206" s="17">
        <v>10</v>
      </c>
      <c r="J206" s="17">
        <v>29</v>
      </c>
      <c r="K206" s="17">
        <v>0.42</v>
      </c>
      <c r="L206" s="17">
        <v>0.02</v>
      </c>
      <c r="M206" s="17">
        <v>7</v>
      </c>
      <c r="N206" s="17">
        <v>0</v>
      </c>
    </row>
    <row r="207" spans="1:14" ht="14.25" customHeight="1">
      <c r="A207" s="5">
        <v>338</v>
      </c>
      <c r="B207" s="15" t="s">
        <v>38</v>
      </c>
      <c r="C207" s="16" t="s">
        <v>24</v>
      </c>
      <c r="D207" s="17">
        <v>0.6</v>
      </c>
      <c r="E207" s="17">
        <v>0.6</v>
      </c>
      <c r="F207" s="17">
        <v>14.7</v>
      </c>
      <c r="G207" s="17">
        <v>71</v>
      </c>
      <c r="H207" s="17">
        <v>24</v>
      </c>
      <c r="I207" s="17">
        <v>14</v>
      </c>
      <c r="J207" s="17">
        <v>17</v>
      </c>
      <c r="K207" s="17">
        <v>3.3</v>
      </c>
      <c r="L207" s="17">
        <v>0.05</v>
      </c>
      <c r="M207" s="17">
        <v>15</v>
      </c>
      <c r="N207" s="17">
        <v>0</v>
      </c>
    </row>
    <row r="208" spans="1:14" ht="14.25" customHeight="1">
      <c r="A208" s="5">
        <v>348</v>
      </c>
      <c r="B208" s="18" t="s">
        <v>39</v>
      </c>
      <c r="C208" s="16" t="s">
        <v>29</v>
      </c>
      <c r="D208" s="17">
        <v>1</v>
      </c>
      <c r="E208" s="17">
        <v>0.1</v>
      </c>
      <c r="F208" s="17">
        <v>25.2</v>
      </c>
      <c r="G208" s="17">
        <v>106</v>
      </c>
      <c r="H208" s="17">
        <v>33</v>
      </c>
      <c r="I208" s="17">
        <v>21</v>
      </c>
      <c r="J208" s="17">
        <v>29</v>
      </c>
      <c r="K208" s="17">
        <v>0.69</v>
      </c>
      <c r="L208" s="17">
        <v>0.02</v>
      </c>
      <c r="M208" s="17">
        <v>0.89</v>
      </c>
      <c r="N208" s="17">
        <v>0</v>
      </c>
    </row>
    <row r="209" spans="1:14" ht="14.25" customHeight="1">
      <c r="A209" s="5"/>
      <c r="B209" s="33" t="s">
        <v>40</v>
      </c>
      <c r="C209" s="20" t="s">
        <v>179</v>
      </c>
      <c r="D209" s="17">
        <v>7.6</v>
      </c>
      <c r="E209" s="27">
        <v>2.4</v>
      </c>
      <c r="F209" s="17">
        <v>50.6</v>
      </c>
      <c r="G209" s="17">
        <v>254</v>
      </c>
      <c r="H209" s="17">
        <v>25</v>
      </c>
      <c r="I209" s="17">
        <v>38</v>
      </c>
      <c r="J209" s="17">
        <v>115</v>
      </c>
      <c r="K209" s="17">
        <v>2.8</v>
      </c>
      <c r="L209" s="17">
        <v>0.15</v>
      </c>
      <c r="M209" s="17">
        <v>0</v>
      </c>
      <c r="N209" s="17">
        <v>0</v>
      </c>
    </row>
    <row r="210" spans="1:14" ht="14.25" customHeight="1">
      <c r="A210" s="5"/>
      <c r="B210" s="44" t="s">
        <v>31</v>
      </c>
      <c r="C210" s="20"/>
      <c r="D210" s="23">
        <f aca="true" t="shared" si="37" ref="D210:N210">SUM(D204:D209)</f>
        <v>33.00000000000001</v>
      </c>
      <c r="E210" s="23">
        <f t="shared" si="37"/>
        <v>13.45</v>
      </c>
      <c r="F210" s="23">
        <f t="shared" si="37"/>
        <v>115.05000000000001</v>
      </c>
      <c r="G210" s="23">
        <f t="shared" si="37"/>
        <v>789</v>
      </c>
      <c r="H210" s="23">
        <f t="shared" si="37"/>
        <v>155</v>
      </c>
      <c r="I210" s="23">
        <f t="shared" si="37"/>
        <v>190</v>
      </c>
      <c r="J210" s="23">
        <f t="shared" si="37"/>
        <v>417</v>
      </c>
      <c r="K210" s="23">
        <f t="shared" si="37"/>
        <v>9.870000000000001</v>
      </c>
      <c r="L210" s="23">
        <f t="shared" si="37"/>
        <v>0.43000000000000005</v>
      </c>
      <c r="M210" s="23">
        <f t="shared" si="37"/>
        <v>50.21</v>
      </c>
      <c r="N210" s="23">
        <f t="shared" si="37"/>
        <v>0.05</v>
      </c>
    </row>
    <row r="211" spans="1:14" ht="14.25" customHeight="1">
      <c r="A211" s="11"/>
      <c r="B211" s="12" t="s">
        <v>41</v>
      </c>
      <c r="C211" s="13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</row>
    <row r="212" spans="1:14" ht="14.25" customHeight="1">
      <c r="A212" s="5">
        <v>389</v>
      </c>
      <c r="B212" s="42" t="s">
        <v>75</v>
      </c>
      <c r="C212" s="20" t="s">
        <v>29</v>
      </c>
      <c r="D212" s="17">
        <v>0</v>
      </c>
      <c r="E212" s="17">
        <v>0</v>
      </c>
      <c r="F212" s="17">
        <v>22.4</v>
      </c>
      <c r="G212" s="17">
        <v>90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</row>
    <row r="213" spans="1:14" ht="14.25" customHeight="1">
      <c r="A213" s="5">
        <v>410</v>
      </c>
      <c r="B213" s="19" t="s">
        <v>132</v>
      </c>
      <c r="C213" s="20" t="s">
        <v>60</v>
      </c>
      <c r="D213" s="17">
        <v>9.5</v>
      </c>
      <c r="E213" s="17">
        <v>6.4</v>
      </c>
      <c r="F213" s="17">
        <v>35.6</v>
      </c>
      <c r="G213" s="17">
        <v>239</v>
      </c>
      <c r="H213" s="17">
        <v>70</v>
      </c>
      <c r="I213" s="17">
        <v>16</v>
      </c>
      <c r="J213" s="17">
        <v>112</v>
      </c>
      <c r="K213" s="17">
        <v>0.81</v>
      </c>
      <c r="L213" s="17">
        <v>0.09</v>
      </c>
      <c r="M213" s="17">
        <v>0.34</v>
      </c>
      <c r="N213" s="17">
        <v>0.02</v>
      </c>
    </row>
    <row r="214" spans="1:14" ht="14.25" customHeight="1">
      <c r="A214" s="5"/>
      <c r="B214" s="44" t="s">
        <v>31</v>
      </c>
      <c r="C214" s="20"/>
      <c r="D214" s="23">
        <f aca="true" t="shared" si="38" ref="D214:N214">SUM(D212:D213)</f>
        <v>9.5</v>
      </c>
      <c r="E214" s="23">
        <f t="shared" si="38"/>
        <v>6.4</v>
      </c>
      <c r="F214" s="23">
        <f t="shared" si="38"/>
        <v>58</v>
      </c>
      <c r="G214" s="23">
        <f t="shared" si="38"/>
        <v>329</v>
      </c>
      <c r="H214" s="23">
        <f t="shared" si="38"/>
        <v>70</v>
      </c>
      <c r="I214" s="23">
        <f t="shared" si="38"/>
        <v>16</v>
      </c>
      <c r="J214" s="23">
        <f t="shared" si="38"/>
        <v>112</v>
      </c>
      <c r="K214" s="23">
        <f t="shared" si="38"/>
        <v>0.81</v>
      </c>
      <c r="L214" s="23">
        <f t="shared" si="38"/>
        <v>0.09</v>
      </c>
      <c r="M214" s="23">
        <f t="shared" si="38"/>
        <v>0.34</v>
      </c>
      <c r="N214" s="23">
        <f t="shared" si="38"/>
        <v>0.02</v>
      </c>
    </row>
    <row r="215" spans="1:14" ht="14.25" customHeight="1">
      <c r="A215" s="11"/>
      <c r="B215" s="49" t="s">
        <v>45</v>
      </c>
      <c r="C215" s="13"/>
      <c r="D215" s="30">
        <f aca="true" t="shared" si="39" ref="D215:N215">SUM(D202+D210+D214)</f>
        <v>66.30000000000001</v>
      </c>
      <c r="E215" s="30">
        <f t="shared" si="39"/>
        <v>36.85</v>
      </c>
      <c r="F215" s="30">
        <f t="shared" si="39"/>
        <v>245.25</v>
      </c>
      <c r="G215" s="30">
        <f t="shared" si="39"/>
        <v>1691</v>
      </c>
      <c r="H215" s="30">
        <f t="shared" si="39"/>
        <v>266</v>
      </c>
      <c r="I215" s="30">
        <f t="shared" si="39"/>
        <v>276</v>
      </c>
      <c r="J215" s="30">
        <f t="shared" si="39"/>
        <v>780</v>
      </c>
      <c r="K215" s="30">
        <f t="shared" si="39"/>
        <v>14.080000000000002</v>
      </c>
      <c r="L215" s="30">
        <f t="shared" si="39"/>
        <v>0.81</v>
      </c>
      <c r="M215" s="30">
        <f t="shared" si="39"/>
        <v>71.46000000000001</v>
      </c>
      <c r="N215" s="30">
        <f t="shared" si="39"/>
        <v>0.12000000000000001</v>
      </c>
    </row>
    <row r="216" spans="1:14" ht="14.25" customHeight="1">
      <c r="A216" s="11"/>
      <c r="B216" s="50" t="s">
        <v>133</v>
      </c>
      <c r="C216" s="13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</row>
    <row r="217" spans="1:14" ht="14.25" customHeight="1">
      <c r="A217" s="11"/>
      <c r="B217" s="51" t="s">
        <v>18</v>
      </c>
      <c r="C217" s="13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</row>
    <row r="218" spans="1:14" ht="14.25" customHeight="1">
      <c r="A218" s="11"/>
      <c r="B218" s="12" t="s">
        <v>19</v>
      </c>
      <c r="C218" s="13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4.25" customHeight="1">
      <c r="A219" s="5">
        <v>14</v>
      </c>
      <c r="B219" s="15" t="s">
        <v>20</v>
      </c>
      <c r="C219" s="16" t="s">
        <v>21</v>
      </c>
      <c r="D219" s="17">
        <v>0.1</v>
      </c>
      <c r="E219" s="17">
        <v>7.3</v>
      </c>
      <c r="F219" s="17">
        <v>0.1</v>
      </c>
      <c r="G219" s="17">
        <v>66</v>
      </c>
      <c r="H219" s="17">
        <v>2</v>
      </c>
      <c r="I219" s="17">
        <v>0</v>
      </c>
      <c r="J219" s="17">
        <v>3</v>
      </c>
      <c r="K219" s="17">
        <v>0.02</v>
      </c>
      <c r="L219" s="17">
        <v>0</v>
      </c>
      <c r="M219" s="17">
        <v>0</v>
      </c>
      <c r="N219" s="17">
        <v>0.04</v>
      </c>
    </row>
    <row r="220" spans="1:14" ht="14.25" customHeight="1">
      <c r="A220" s="5">
        <v>340</v>
      </c>
      <c r="B220" s="71" t="s">
        <v>134</v>
      </c>
      <c r="C220" s="20" t="s">
        <v>24</v>
      </c>
      <c r="D220" s="17">
        <v>13.9</v>
      </c>
      <c r="E220" s="17">
        <v>17.9</v>
      </c>
      <c r="F220" s="17">
        <v>3.3</v>
      </c>
      <c r="G220" s="17">
        <v>229</v>
      </c>
      <c r="H220" s="17">
        <v>123</v>
      </c>
      <c r="I220" s="17">
        <v>20</v>
      </c>
      <c r="J220" s="17">
        <v>244</v>
      </c>
      <c r="K220" s="17">
        <v>2.58</v>
      </c>
      <c r="L220" s="17">
        <v>0.08</v>
      </c>
      <c r="M220" s="17">
        <v>0.36</v>
      </c>
      <c r="N220" s="17">
        <v>0.26</v>
      </c>
    </row>
    <row r="221" spans="1:14" ht="14.25" customHeight="1">
      <c r="A221" s="5">
        <v>338</v>
      </c>
      <c r="B221" s="15" t="s">
        <v>38</v>
      </c>
      <c r="C221" s="16" t="s">
        <v>24</v>
      </c>
      <c r="D221" s="17">
        <v>0.6</v>
      </c>
      <c r="E221" s="17">
        <v>0.6</v>
      </c>
      <c r="F221" s="17">
        <v>14.7</v>
      </c>
      <c r="G221" s="17">
        <v>71</v>
      </c>
      <c r="H221" s="17">
        <v>24</v>
      </c>
      <c r="I221" s="17">
        <v>14</v>
      </c>
      <c r="J221" s="17">
        <v>17</v>
      </c>
      <c r="K221" s="17">
        <v>3.3</v>
      </c>
      <c r="L221" s="17">
        <v>0.05</v>
      </c>
      <c r="M221" s="17">
        <v>15</v>
      </c>
      <c r="N221" s="17">
        <v>0</v>
      </c>
    </row>
    <row r="222" spans="1:14" ht="14.25" customHeight="1">
      <c r="A222" s="5">
        <v>382</v>
      </c>
      <c r="B222" s="15" t="s">
        <v>82</v>
      </c>
      <c r="C222" s="16" t="s">
        <v>29</v>
      </c>
      <c r="D222" s="17">
        <v>3.9</v>
      </c>
      <c r="E222" s="17">
        <v>3.8</v>
      </c>
      <c r="F222" s="17">
        <v>24.1</v>
      </c>
      <c r="G222" s="17">
        <v>143</v>
      </c>
      <c r="H222" s="17">
        <v>126</v>
      </c>
      <c r="I222" s="17">
        <v>31</v>
      </c>
      <c r="J222" s="17">
        <v>116</v>
      </c>
      <c r="K222" s="17">
        <v>1.03</v>
      </c>
      <c r="L222" s="17">
        <v>0.05</v>
      </c>
      <c r="M222" s="17">
        <v>1.3</v>
      </c>
      <c r="N222" s="17">
        <v>0.02</v>
      </c>
    </row>
    <row r="223" spans="1:14" ht="14.25" customHeight="1">
      <c r="A223" s="5"/>
      <c r="B223" s="19" t="s">
        <v>30</v>
      </c>
      <c r="C223" s="20" t="s">
        <v>178</v>
      </c>
      <c r="D223" s="17">
        <v>3.8</v>
      </c>
      <c r="E223" s="17">
        <v>1.6</v>
      </c>
      <c r="F223" s="17">
        <v>26.8</v>
      </c>
      <c r="G223" s="17">
        <v>137</v>
      </c>
      <c r="H223" s="17">
        <v>9</v>
      </c>
      <c r="I223" s="17">
        <v>13</v>
      </c>
      <c r="J223" s="17">
        <v>36</v>
      </c>
      <c r="K223" s="17">
        <v>0.8</v>
      </c>
      <c r="L223" s="17">
        <v>0.07</v>
      </c>
      <c r="M223" s="17">
        <v>0</v>
      </c>
      <c r="N223" s="17">
        <v>0</v>
      </c>
    </row>
    <row r="224" spans="1:14" ht="14.25" customHeight="1">
      <c r="A224" s="5"/>
      <c r="B224" s="44" t="s">
        <v>31</v>
      </c>
      <c r="C224" s="20"/>
      <c r="D224" s="23">
        <f aca="true" t="shared" si="40" ref="D224:N224">SUM(D219:D223)</f>
        <v>22.3</v>
      </c>
      <c r="E224" s="23">
        <f t="shared" si="40"/>
        <v>31.200000000000003</v>
      </c>
      <c r="F224" s="23">
        <f t="shared" si="40"/>
        <v>69</v>
      </c>
      <c r="G224" s="23">
        <f t="shared" si="40"/>
        <v>646</v>
      </c>
      <c r="H224" s="23">
        <f t="shared" si="40"/>
        <v>284</v>
      </c>
      <c r="I224" s="23">
        <f t="shared" si="40"/>
        <v>78</v>
      </c>
      <c r="J224" s="23">
        <f t="shared" si="40"/>
        <v>416</v>
      </c>
      <c r="K224" s="23">
        <f t="shared" si="40"/>
        <v>7.73</v>
      </c>
      <c r="L224" s="23">
        <f t="shared" si="40"/>
        <v>0.25</v>
      </c>
      <c r="M224" s="23">
        <f t="shared" si="40"/>
        <v>16.66</v>
      </c>
      <c r="N224" s="23">
        <f t="shared" si="40"/>
        <v>0.32</v>
      </c>
    </row>
    <row r="225" spans="1:14" ht="14.25" customHeight="1">
      <c r="A225" s="11"/>
      <c r="B225" s="48" t="s">
        <v>32</v>
      </c>
      <c r="C225" s="13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</row>
    <row r="226" spans="1:14" ht="22.5" customHeight="1">
      <c r="A226" s="5">
        <v>101</v>
      </c>
      <c r="B226" s="18" t="s">
        <v>33</v>
      </c>
      <c r="C226" s="16" t="s">
        <v>34</v>
      </c>
      <c r="D226" s="17">
        <v>7.3</v>
      </c>
      <c r="E226" s="17">
        <v>8.8</v>
      </c>
      <c r="F226" s="17">
        <v>17.1</v>
      </c>
      <c r="G226" s="17">
        <v>181</v>
      </c>
      <c r="H226" s="17">
        <v>15</v>
      </c>
      <c r="I226" s="17">
        <v>27</v>
      </c>
      <c r="J226" s="17">
        <v>67</v>
      </c>
      <c r="K226" s="17">
        <v>0.96</v>
      </c>
      <c r="L226" s="17">
        <v>0.11</v>
      </c>
      <c r="M226" s="17">
        <v>8.25</v>
      </c>
      <c r="N226" s="17">
        <v>0.01</v>
      </c>
    </row>
    <row r="227" spans="1:14" s="26" customFormat="1" ht="14.25" customHeight="1">
      <c r="A227" s="5">
        <v>265</v>
      </c>
      <c r="B227" s="70" t="s">
        <v>127</v>
      </c>
      <c r="C227" s="20" t="s">
        <v>29</v>
      </c>
      <c r="D227" s="17">
        <v>14.7</v>
      </c>
      <c r="E227" s="17">
        <v>9.75</v>
      </c>
      <c r="F227" s="17">
        <v>36.7</v>
      </c>
      <c r="G227" s="17">
        <v>309</v>
      </c>
      <c r="H227" s="17">
        <v>12</v>
      </c>
      <c r="I227" s="17">
        <v>35</v>
      </c>
      <c r="J227" s="17">
        <v>95</v>
      </c>
      <c r="K227" s="17">
        <v>0.82</v>
      </c>
      <c r="L227" s="17">
        <v>0.05</v>
      </c>
      <c r="M227" s="17">
        <v>1.21</v>
      </c>
      <c r="N227" s="17">
        <v>0</v>
      </c>
    </row>
    <row r="228" spans="1:14" ht="14.25" customHeight="1">
      <c r="A228" s="36">
        <v>71</v>
      </c>
      <c r="B228" s="37" t="s">
        <v>63</v>
      </c>
      <c r="C228" s="28" t="s">
        <v>54</v>
      </c>
      <c r="D228" s="17">
        <v>0.8</v>
      </c>
      <c r="E228" s="17">
        <v>0.1</v>
      </c>
      <c r="F228" s="17">
        <v>2.7</v>
      </c>
      <c r="G228" s="17">
        <v>17</v>
      </c>
      <c r="H228" s="17">
        <v>10</v>
      </c>
      <c r="I228" s="17">
        <v>14</v>
      </c>
      <c r="J228" s="17">
        <v>18</v>
      </c>
      <c r="K228" s="17">
        <v>0.63</v>
      </c>
      <c r="L228" s="17">
        <v>0.04</v>
      </c>
      <c r="M228" s="17">
        <v>17.5</v>
      </c>
      <c r="N228" s="17">
        <v>0</v>
      </c>
    </row>
    <row r="229" spans="1:14" ht="14.25" customHeight="1">
      <c r="A229" s="66">
        <v>389</v>
      </c>
      <c r="B229" s="67" t="s">
        <v>75</v>
      </c>
      <c r="C229" s="68" t="s">
        <v>29</v>
      </c>
      <c r="D229" s="69">
        <v>0</v>
      </c>
      <c r="E229" s="69">
        <v>0</v>
      </c>
      <c r="F229" s="69">
        <v>22.4</v>
      </c>
      <c r="G229" s="69">
        <v>90</v>
      </c>
      <c r="H229" s="69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69">
        <v>0</v>
      </c>
    </row>
    <row r="230" spans="1:14" ht="14.25" customHeight="1">
      <c r="A230" s="5"/>
      <c r="B230" s="33" t="s">
        <v>40</v>
      </c>
      <c r="C230" s="20" t="s">
        <v>179</v>
      </c>
      <c r="D230" s="17">
        <v>7.6</v>
      </c>
      <c r="E230" s="27">
        <v>2.4</v>
      </c>
      <c r="F230" s="17">
        <v>50.6</v>
      </c>
      <c r="G230" s="17">
        <v>254</v>
      </c>
      <c r="H230" s="17">
        <v>25</v>
      </c>
      <c r="I230" s="17">
        <v>38</v>
      </c>
      <c r="J230" s="17">
        <v>115</v>
      </c>
      <c r="K230" s="17">
        <v>2.8</v>
      </c>
      <c r="L230" s="17">
        <v>0.15</v>
      </c>
      <c r="M230" s="17">
        <v>0</v>
      </c>
      <c r="N230" s="17">
        <v>0</v>
      </c>
    </row>
    <row r="231" spans="1:14" ht="14.25" customHeight="1">
      <c r="A231" s="11"/>
      <c r="B231" s="44" t="s">
        <v>31</v>
      </c>
      <c r="C231" s="13"/>
      <c r="D231" s="23">
        <f>SUM(D226:D230)</f>
        <v>30.4</v>
      </c>
      <c r="E231" s="23">
        <f aca="true" t="shared" si="41" ref="E231:N231">SUM(E226:E230)</f>
        <v>21.05</v>
      </c>
      <c r="F231" s="23">
        <f t="shared" si="41"/>
        <v>129.5</v>
      </c>
      <c r="G231" s="23">
        <f t="shared" si="41"/>
        <v>851</v>
      </c>
      <c r="H231" s="23">
        <f t="shared" si="41"/>
        <v>62</v>
      </c>
      <c r="I231" s="23">
        <f t="shared" si="41"/>
        <v>114</v>
      </c>
      <c r="J231" s="23">
        <f t="shared" si="41"/>
        <v>295</v>
      </c>
      <c r="K231" s="23">
        <f t="shared" si="41"/>
        <v>5.209999999999999</v>
      </c>
      <c r="L231" s="23">
        <f t="shared" si="41"/>
        <v>0.35</v>
      </c>
      <c r="M231" s="23">
        <f t="shared" si="41"/>
        <v>26.96</v>
      </c>
      <c r="N231" s="23">
        <f t="shared" si="41"/>
        <v>0.01</v>
      </c>
    </row>
    <row r="232" spans="1:14" ht="14.25" customHeight="1">
      <c r="A232" s="11"/>
      <c r="B232" s="12" t="s">
        <v>41</v>
      </c>
      <c r="C232" s="13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</row>
    <row r="233" spans="1:14" ht="14.25" customHeight="1">
      <c r="A233" s="11"/>
      <c r="B233" s="19" t="s">
        <v>42</v>
      </c>
      <c r="C233" s="16" t="s">
        <v>29</v>
      </c>
      <c r="D233" s="17">
        <v>5.6</v>
      </c>
      <c r="E233" s="17">
        <v>6.4</v>
      </c>
      <c r="F233" s="17">
        <v>9.4</v>
      </c>
      <c r="G233" s="17">
        <v>118</v>
      </c>
      <c r="H233" s="17">
        <v>240</v>
      </c>
      <c r="I233" s="17">
        <v>28</v>
      </c>
      <c r="J233" s="17">
        <v>180</v>
      </c>
      <c r="K233" s="17">
        <v>0.2</v>
      </c>
      <c r="L233" s="17">
        <v>0.30000000000000004</v>
      </c>
      <c r="M233" s="17">
        <v>17</v>
      </c>
      <c r="N233" s="17">
        <v>0.18</v>
      </c>
    </row>
    <row r="234" spans="1:14" ht="14.25" customHeight="1">
      <c r="A234" s="5">
        <v>421</v>
      </c>
      <c r="B234" s="19" t="s">
        <v>43</v>
      </c>
      <c r="C234" s="28" t="s">
        <v>44</v>
      </c>
      <c r="D234" s="17">
        <v>4</v>
      </c>
      <c r="E234" s="17">
        <v>3.3</v>
      </c>
      <c r="F234" s="17">
        <v>29.9</v>
      </c>
      <c r="G234" s="17">
        <v>165</v>
      </c>
      <c r="H234" s="17">
        <v>8</v>
      </c>
      <c r="I234" s="17">
        <v>7</v>
      </c>
      <c r="J234" s="17">
        <v>37</v>
      </c>
      <c r="K234" s="17">
        <v>0.51</v>
      </c>
      <c r="L234" s="17">
        <v>0.07</v>
      </c>
      <c r="M234" s="17">
        <v>0</v>
      </c>
      <c r="N234" s="17">
        <v>0</v>
      </c>
    </row>
    <row r="235" spans="1:14" ht="14.25" customHeight="1">
      <c r="A235" s="11"/>
      <c r="B235" s="44" t="s">
        <v>31</v>
      </c>
      <c r="C235" s="20"/>
      <c r="D235" s="23">
        <f aca="true" t="shared" si="42" ref="D235:N235">SUM(D233:D234)</f>
        <v>9.6</v>
      </c>
      <c r="E235" s="23">
        <f t="shared" si="42"/>
        <v>9.7</v>
      </c>
      <c r="F235" s="23">
        <f t="shared" si="42"/>
        <v>39.3</v>
      </c>
      <c r="G235" s="23">
        <f t="shared" si="42"/>
        <v>283</v>
      </c>
      <c r="H235" s="23">
        <f t="shared" si="42"/>
        <v>248</v>
      </c>
      <c r="I235" s="23">
        <f t="shared" si="42"/>
        <v>35</v>
      </c>
      <c r="J235" s="23">
        <f t="shared" si="42"/>
        <v>217</v>
      </c>
      <c r="K235" s="23">
        <f t="shared" si="42"/>
        <v>0.71</v>
      </c>
      <c r="L235" s="23">
        <f t="shared" si="42"/>
        <v>0.37000000000000005</v>
      </c>
      <c r="M235" s="23">
        <f t="shared" si="42"/>
        <v>17</v>
      </c>
      <c r="N235" s="23">
        <f t="shared" si="42"/>
        <v>0.18</v>
      </c>
    </row>
    <row r="236" spans="1:14" ht="14.25" customHeight="1">
      <c r="A236" s="11"/>
      <c r="B236" s="52" t="s">
        <v>45</v>
      </c>
      <c r="C236" s="20"/>
      <c r="D236" s="53">
        <f aca="true" t="shared" si="43" ref="D236:N236">D224+D231+D235</f>
        <v>62.300000000000004</v>
      </c>
      <c r="E236" s="30">
        <f t="shared" si="43"/>
        <v>61.95</v>
      </c>
      <c r="F236" s="30">
        <f t="shared" si="43"/>
        <v>237.8</v>
      </c>
      <c r="G236" s="30">
        <f t="shared" si="43"/>
        <v>1780</v>
      </c>
      <c r="H236" s="30">
        <f t="shared" si="43"/>
        <v>594</v>
      </c>
      <c r="I236" s="30">
        <f t="shared" si="43"/>
        <v>227</v>
      </c>
      <c r="J236" s="30">
        <f t="shared" si="43"/>
        <v>928</v>
      </c>
      <c r="K236" s="30">
        <f t="shared" si="43"/>
        <v>13.649999999999999</v>
      </c>
      <c r="L236" s="30">
        <f t="shared" si="43"/>
        <v>0.97</v>
      </c>
      <c r="M236" s="30">
        <f t="shared" si="43"/>
        <v>60.620000000000005</v>
      </c>
      <c r="N236" s="30">
        <f t="shared" si="43"/>
        <v>0.51</v>
      </c>
    </row>
    <row r="237" spans="1:14" ht="14.25" customHeight="1">
      <c r="A237" s="11"/>
      <c r="B237" s="51" t="s">
        <v>46</v>
      </c>
      <c r="C237" s="13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1:14" ht="14.25" customHeight="1">
      <c r="A238" s="11"/>
      <c r="B238" s="12" t="s">
        <v>19</v>
      </c>
      <c r="C238" s="13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</row>
    <row r="239" spans="1:14" ht="14.25" customHeight="1">
      <c r="A239" s="43" t="s">
        <v>77</v>
      </c>
      <c r="B239" s="32" t="s">
        <v>78</v>
      </c>
      <c r="C239" s="16" t="s">
        <v>79</v>
      </c>
      <c r="D239" s="17">
        <v>5.85</v>
      </c>
      <c r="E239" s="17">
        <v>10.28</v>
      </c>
      <c r="F239" s="17">
        <v>13.45</v>
      </c>
      <c r="G239" s="17">
        <v>182</v>
      </c>
      <c r="H239" s="17">
        <v>147</v>
      </c>
      <c r="I239" s="17">
        <v>17</v>
      </c>
      <c r="J239" s="17">
        <v>135</v>
      </c>
      <c r="K239" s="17">
        <v>0.98</v>
      </c>
      <c r="L239" s="17">
        <v>0.1</v>
      </c>
      <c r="M239" s="17">
        <v>0.11</v>
      </c>
      <c r="N239" s="17">
        <v>0.04</v>
      </c>
    </row>
    <row r="240" spans="1:14" ht="14.25" customHeight="1">
      <c r="A240" s="5">
        <v>182</v>
      </c>
      <c r="B240" s="42" t="s">
        <v>137</v>
      </c>
      <c r="C240" s="20" t="s">
        <v>81</v>
      </c>
      <c r="D240" s="17">
        <v>6.5</v>
      </c>
      <c r="E240" s="17">
        <v>8.4</v>
      </c>
      <c r="F240" s="17">
        <v>28</v>
      </c>
      <c r="G240" s="17">
        <v>215</v>
      </c>
      <c r="H240" s="17">
        <v>159</v>
      </c>
      <c r="I240" s="17">
        <v>39</v>
      </c>
      <c r="J240" s="17">
        <v>269</v>
      </c>
      <c r="K240" s="17">
        <v>0.82</v>
      </c>
      <c r="L240" s="17">
        <v>0.14</v>
      </c>
      <c r="M240" s="17">
        <v>1.61</v>
      </c>
      <c r="N240" s="17">
        <v>0.04</v>
      </c>
    </row>
    <row r="241" spans="1:14" ht="14.25" customHeight="1">
      <c r="A241" s="5"/>
      <c r="B241" s="19" t="s">
        <v>25</v>
      </c>
      <c r="C241" s="16" t="s">
        <v>26</v>
      </c>
      <c r="D241" s="17">
        <v>3.4</v>
      </c>
      <c r="E241" s="17">
        <v>2.9</v>
      </c>
      <c r="F241" s="17">
        <v>13.9</v>
      </c>
      <c r="G241" s="17">
        <v>95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</row>
    <row r="242" spans="1:14" ht="14.25" customHeight="1">
      <c r="A242" s="5">
        <v>376</v>
      </c>
      <c r="B242" s="32" t="s">
        <v>49</v>
      </c>
      <c r="C242" s="16" t="s">
        <v>29</v>
      </c>
      <c r="D242" s="17">
        <v>0.2</v>
      </c>
      <c r="E242" s="17">
        <v>0.1</v>
      </c>
      <c r="F242" s="17">
        <v>10.1</v>
      </c>
      <c r="G242" s="17">
        <v>41</v>
      </c>
      <c r="H242" s="17">
        <v>5</v>
      </c>
      <c r="I242" s="17">
        <v>4</v>
      </c>
      <c r="J242" s="17">
        <v>8</v>
      </c>
      <c r="K242" s="17">
        <v>0.85</v>
      </c>
      <c r="L242" s="17">
        <v>0</v>
      </c>
      <c r="M242" s="17">
        <v>0.1</v>
      </c>
      <c r="N242" s="17">
        <v>0</v>
      </c>
    </row>
    <row r="243" spans="1:14" ht="14.25" customHeight="1">
      <c r="A243" s="5"/>
      <c r="B243" s="19" t="s">
        <v>30</v>
      </c>
      <c r="C243" s="20" t="s">
        <v>178</v>
      </c>
      <c r="D243" s="17">
        <v>3.8</v>
      </c>
      <c r="E243" s="17">
        <v>1.6</v>
      </c>
      <c r="F243" s="17">
        <v>26.8</v>
      </c>
      <c r="G243" s="17">
        <v>137</v>
      </c>
      <c r="H243" s="17">
        <v>9</v>
      </c>
      <c r="I243" s="17">
        <v>13</v>
      </c>
      <c r="J243" s="17">
        <v>36</v>
      </c>
      <c r="K243" s="17">
        <v>0.8</v>
      </c>
      <c r="L243" s="17">
        <v>0.07</v>
      </c>
      <c r="M243" s="17">
        <v>0</v>
      </c>
      <c r="N243" s="17">
        <v>0</v>
      </c>
    </row>
    <row r="244" spans="1:14" ht="14.25" customHeight="1">
      <c r="A244" s="5"/>
      <c r="B244" s="44" t="s">
        <v>31</v>
      </c>
      <c r="C244" s="20"/>
      <c r="D244" s="23">
        <f aca="true" t="shared" si="44" ref="D244:N244">SUM(D239:D243)</f>
        <v>19.75</v>
      </c>
      <c r="E244" s="23">
        <f t="shared" si="44"/>
        <v>23.28</v>
      </c>
      <c r="F244" s="23">
        <f t="shared" si="44"/>
        <v>92.25</v>
      </c>
      <c r="G244" s="23">
        <f t="shared" si="44"/>
        <v>670</v>
      </c>
      <c r="H244" s="23">
        <f t="shared" si="44"/>
        <v>320</v>
      </c>
      <c r="I244" s="23">
        <f t="shared" si="44"/>
        <v>73</v>
      </c>
      <c r="J244" s="23">
        <f t="shared" si="44"/>
        <v>448</v>
      </c>
      <c r="K244" s="23">
        <f t="shared" si="44"/>
        <v>3.45</v>
      </c>
      <c r="L244" s="23">
        <f t="shared" si="44"/>
        <v>0.31000000000000005</v>
      </c>
      <c r="M244" s="23">
        <f t="shared" si="44"/>
        <v>1.8200000000000003</v>
      </c>
      <c r="N244" s="23">
        <f t="shared" si="44"/>
        <v>0.08</v>
      </c>
    </row>
    <row r="245" spans="1:14" ht="14.25" customHeight="1">
      <c r="A245" s="5"/>
      <c r="B245" s="48" t="s">
        <v>32</v>
      </c>
      <c r="C245" s="20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</row>
    <row r="246" spans="1:14" ht="14.25" customHeight="1">
      <c r="A246" s="5">
        <v>88</v>
      </c>
      <c r="B246" s="25" t="s">
        <v>92</v>
      </c>
      <c r="C246" s="16" t="s">
        <v>66</v>
      </c>
      <c r="D246" s="17">
        <v>4.65</v>
      </c>
      <c r="E246" s="17">
        <v>3</v>
      </c>
      <c r="F246" s="17">
        <v>7.7</v>
      </c>
      <c r="G246" s="17">
        <v>81</v>
      </c>
      <c r="H246" s="17">
        <v>34</v>
      </c>
      <c r="I246" s="17">
        <v>22</v>
      </c>
      <c r="J246" s="17">
        <v>47</v>
      </c>
      <c r="K246" s="17">
        <v>0.76</v>
      </c>
      <c r="L246" s="17">
        <v>0.06</v>
      </c>
      <c r="M246" s="17">
        <v>18.36</v>
      </c>
      <c r="N246" s="17">
        <v>0</v>
      </c>
    </row>
    <row r="247" spans="1:14" s="26" customFormat="1" ht="14.25" customHeight="1">
      <c r="A247" s="5">
        <v>278</v>
      </c>
      <c r="B247" s="25" t="s">
        <v>138</v>
      </c>
      <c r="C247" s="20" t="s">
        <v>139</v>
      </c>
      <c r="D247" s="17">
        <v>6.6</v>
      </c>
      <c r="E247" s="17">
        <v>13</v>
      </c>
      <c r="F247" s="17">
        <v>13.6</v>
      </c>
      <c r="G247" s="17">
        <v>204</v>
      </c>
      <c r="H247" s="17">
        <v>38</v>
      </c>
      <c r="I247" s="17">
        <v>11</v>
      </c>
      <c r="J247" s="17">
        <v>48</v>
      </c>
      <c r="K247" s="17">
        <v>0.55</v>
      </c>
      <c r="L247" s="17">
        <v>0.05</v>
      </c>
      <c r="M247" s="17">
        <v>2.92</v>
      </c>
      <c r="N247" s="17">
        <v>0.03</v>
      </c>
    </row>
    <row r="248" spans="1:14" ht="14.25" customHeight="1">
      <c r="A248" s="5">
        <v>309</v>
      </c>
      <c r="B248" s="15" t="s">
        <v>140</v>
      </c>
      <c r="C248" s="16" t="s">
        <v>24</v>
      </c>
      <c r="D248" s="17">
        <v>5.5</v>
      </c>
      <c r="E248" s="17">
        <v>4.2</v>
      </c>
      <c r="F248" s="17">
        <v>28.5</v>
      </c>
      <c r="G248" s="17">
        <v>183</v>
      </c>
      <c r="H248" s="17">
        <v>6</v>
      </c>
      <c r="I248" s="17">
        <v>8</v>
      </c>
      <c r="J248" s="17">
        <v>36</v>
      </c>
      <c r="K248" s="17">
        <v>0.77</v>
      </c>
      <c r="L248" s="17">
        <v>0.06</v>
      </c>
      <c r="M248" s="17">
        <v>0</v>
      </c>
      <c r="N248" s="17">
        <v>0.02</v>
      </c>
    </row>
    <row r="249" spans="1:14" ht="14.25" customHeight="1">
      <c r="A249" s="36">
        <v>71</v>
      </c>
      <c r="B249" s="37" t="s">
        <v>63</v>
      </c>
      <c r="C249" s="28" t="s">
        <v>54</v>
      </c>
      <c r="D249" s="17">
        <v>0.8</v>
      </c>
      <c r="E249" s="17">
        <v>0.1</v>
      </c>
      <c r="F249" s="17">
        <v>2.7</v>
      </c>
      <c r="G249" s="17">
        <v>17</v>
      </c>
      <c r="H249" s="17">
        <v>10</v>
      </c>
      <c r="I249" s="17">
        <v>14</v>
      </c>
      <c r="J249" s="17">
        <v>18</v>
      </c>
      <c r="K249" s="17">
        <v>0.63</v>
      </c>
      <c r="L249" s="17">
        <v>0.04</v>
      </c>
      <c r="M249" s="17">
        <v>17.5</v>
      </c>
      <c r="N249" s="17">
        <v>0</v>
      </c>
    </row>
    <row r="250" spans="1:14" ht="14.25" customHeight="1">
      <c r="A250" s="5" t="s">
        <v>55</v>
      </c>
      <c r="B250" s="19" t="s">
        <v>56</v>
      </c>
      <c r="C250" s="20" t="s">
        <v>29</v>
      </c>
      <c r="D250" s="17">
        <v>0.2</v>
      </c>
      <c r="E250" s="17">
        <v>0.1</v>
      </c>
      <c r="F250" s="17">
        <v>17</v>
      </c>
      <c r="G250" s="17">
        <v>70</v>
      </c>
      <c r="H250" s="17">
        <v>12</v>
      </c>
      <c r="I250" s="17">
        <v>8</v>
      </c>
      <c r="J250" s="17">
        <v>9</v>
      </c>
      <c r="K250" s="17">
        <v>0.2</v>
      </c>
      <c r="L250" s="17">
        <v>0.01</v>
      </c>
      <c r="M250" s="17">
        <v>4.5</v>
      </c>
      <c r="N250" s="17">
        <v>0</v>
      </c>
    </row>
    <row r="251" spans="1:14" ht="14.25" customHeight="1">
      <c r="A251" s="5">
        <v>338</v>
      </c>
      <c r="B251" s="15" t="s">
        <v>38</v>
      </c>
      <c r="C251" s="16" t="s">
        <v>24</v>
      </c>
      <c r="D251" s="17">
        <v>0.6</v>
      </c>
      <c r="E251" s="17">
        <v>0.6</v>
      </c>
      <c r="F251" s="17">
        <v>14.7</v>
      </c>
      <c r="G251" s="17">
        <v>71</v>
      </c>
      <c r="H251" s="17">
        <v>24</v>
      </c>
      <c r="I251" s="17">
        <v>14</v>
      </c>
      <c r="J251" s="17">
        <v>17</v>
      </c>
      <c r="K251" s="17">
        <v>3.3</v>
      </c>
      <c r="L251" s="17">
        <v>0.05</v>
      </c>
      <c r="M251" s="17">
        <v>15</v>
      </c>
      <c r="N251" s="17">
        <v>0</v>
      </c>
    </row>
    <row r="252" spans="1:14" ht="14.25" customHeight="1">
      <c r="A252" s="5"/>
      <c r="B252" s="33" t="s">
        <v>40</v>
      </c>
      <c r="C252" s="20" t="s">
        <v>179</v>
      </c>
      <c r="D252" s="17">
        <v>7.6</v>
      </c>
      <c r="E252" s="27">
        <v>2.4</v>
      </c>
      <c r="F252" s="17">
        <v>50.6</v>
      </c>
      <c r="G252" s="17">
        <v>254</v>
      </c>
      <c r="H252" s="17">
        <v>25</v>
      </c>
      <c r="I252" s="17">
        <v>38</v>
      </c>
      <c r="J252" s="17">
        <v>115</v>
      </c>
      <c r="K252" s="17">
        <v>2.8</v>
      </c>
      <c r="L252" s="17">
        <v>0.15</v>
      </c>
      <c r="M252" s="17">
        <v>0</v>
      </c>
      <c r="N252" s="17">
        <v>0</v>
      </c>
    </row>
    <row r="253" spans="1:14" ht="14.25" customHeight="1">
      <c r="A253" s="5"/>
      <c r="B253" s="44" t="s">
        <v>31</v>
      </c>
      <c r="C253" s="20"/>
      <c r="D253" s="23">
        <f aca="true" t="shared" si="45" ref="D253:N253">SUM(D246:D252)</f>
        <v>25.950000000000003</v>
      </c>
      <c r="E253" s="23">
        <f t="shared" si="45"/>
        <v>23.400000000000002</v>
      </c>
      <c r="F253" s="23">
        <f t="shared" si="45"/>
        <v>134.8</v>
      </c>
      <c r="G253" s="23">
        <f t="shared" si="45"/>
        <v>880</v>
      </c>
      <c r="H253" s="23">
        <f t="shared" si="45"/>
        <v>149</v>
      </c>
      <c r="I253" s="23">
        <f t="shared" si="45"/>
        <v>115</v>
      </c>
      <c r="J253" s="23">
        <f t="shared" si="45"/>
        <v>290</v>
      </c>
      <c r="K253" s="23">
        <f t="shared" si="45"/>
        <v>9.01</v>
      </c>
      <c r="L253" s="23">
        <f t="shared" si="45"/>
        <v>0.42000000000000004</v>
      </c>
      <c r="M253" s="23">
        <f t="shared" si="45"/>
        <v>58.28</v>
      </c>
      <c r="N253" s="23">
        <f t="shared" si="45"/>
        <v>0.05</v>
      </c>
    </row>
    <row r="254" spans="1:14" ht="14.25" customHeight="1">
      <c r="A254" s="5"/>
      <c r="B254" s="48" t="s">
        <v>41</v>
      </c>
      <c r="C254" s="20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</row>
    <row r="255" spans="1:14" ht="14.25" customHeight="1">
      <c r="A255" s="5">
        <v>386</v>
      </c>
      <c r="B255" s="15" t="s">
        <v>57</v>
      </c>
      <c r="C255" s="16" t="s">
        <v>29</v>
      </c>
      <c r="D255" s="17">
        <v>5.6</v>
      </c>
      <c r="E255" s="17">
        <v>5</v>
      </c>
      <c r="F255" s="17">
        <v>22</v>
      </c>
      <c r="G255" s="17">
        <v>156</v>
      </c>
      <c r="H255" s="17">
        <v>242</v>
      </c>
      <c r="I255" s="17">
        <v>30</v>
      </c>
      <c r="J255" s="17">
        <v>188</v>
      </c>
      <c r="K255" s="17">
        <v>0.2</v>
      </c>
      <c r="L255" s="17">
        <v>0.06</v>
      </c>
      <c r="M255" s="17">
        <v>1.8</v>
      </c>
      <c r="N255" s="17">
        <v>0.04</v>
      </c>
    </row>
    <row r="256" spans="1:14" ht="14.25" customHeight="1">
      <c r="A256" s="5" t="s">
        <v>58</v>
      </c>
      <c r="B256" s="15" t="s">
        <v>59</v>
      </c>
      <c r="C256" s="16" t="s">
        <v>60</v>
      </c>
      <c r="D256" s="17">
        <v>3.6</v>
      </c>
      <c r="E256" s="17">
        <v>4</v>
      </c>
      <c r="F256" s="17">
        <v>26.8</v>
      </c>
      <c r="G256" s="17">
        <v>190</v>
      </c>
      <c r="H256" s="17">
        <v>25</v>
      </c>
      <c r="I256" s="17">
        <v>9</v>
      </c>
      <c r="J256" s="17">
        <v>37</v>
      </c>
      <c r="K256" s="17">
        <v>0.99</v>
      </c>
      <c r="L256" s="17">
        <v>0.05</v>
      </c>
      <c r="M256" s="17">
        <v>0.33</v>
      </c>
      <c r="N256" s="17">
        <v>0.01</v>
      </c>
    </row>
    <row r="257" spans="1:14" ht="14.25" customHeight="1">
      <c r="A257" s="5"/>
      <c r="B257" s="44" t="s">
        <v>31</v>
      </c>
      <c r="C257" s="20"/>
      <c r="D257" s="23">
        <f aca="true" t="shared" si="46" ref="D257:N257">SUM(D255:D256)</f>
        <v>9.2</v>
      </c>
      <c r="E257" s="23">
        <f t="shared" si="46"/>
        <v>9</v>
      </c>
      <c r="F257" s="23">
        <f t="shared" si="46"/>
        <v>48.8</v>
      </c>
      <c r="G257" s="23">
        <f t="shared" si="46"/>
        <v>346</v>
      </c>
      <c r="H257" s="23">
        <f t="shared" si="46"/>
        <v>267</v>
      </c>
      <c r="I257" s="23">
        <f t="shared" si="46"/>
        <v>39</v>
      </c>
      <c r="J257" s="23">
        <f t="shared" si="46"/>
        <v>225</v>
      </c>
      <c r="K257" s="23">
        <f t="shared" si="46"/>
        <v>1.19</v>
      </c>
      <c r="L257" s="23">
        <f t="shared" si="46"/>
        <v>0.11</v>
      </c>
      <c r="M257" s="23">
        <f t="shared" si="46"/>
        <v>2.13</v>
      </c>
      <c r="N257" s="23">
        <f t="shared" si="46"/>
        <v>0.05</v>
      </c>
    </row>
    <row r="258" spans="1:14" ht="14.25" customHeight="1">
      <c r="A258" s="5"/>
      <c r="B258" s="54" t="s">
        <v>45</v>
      </c>
      <c r="C258" s="20"/>
      <c r="D258" s="30">
        <f aca="true" t="shared" si="47" ref="D258:N258">D244+D253+D257</f>
        <v>54.900000000000006</v>
      </c>
      <c r="E258" s="30">
        <f t="shared" si="47"/>
        <v>55.68000000000001</v>
      </c>
      <c r="F258" s="30">
        <f t="shared" si="47"/>
        <v>275.85</v>
      </c>
      <c r="G258" s="30">
        <f t="shared" si="47"/>
        <v>1896</v>
      </c>
      <c r="H258" s="30">
        <f t="shared" si="47"/>
        <v>736</v>
      </c>
      <c r="I258" s="30">
        <f t="shared" si="47"/>
        <v>227</v>
      </c>
      <c r="J258" s="30">
        <f t="shared" si="47"/>
        <v>963</v>
      </c>
      <c r="K258" s="30">
        <f t="shared" si="47"/>
        <v>13.65</v>
      </c>
      <c r="L258" s="30">
        <f t="shared" si="47"/>
        <v>0.8400000000000001</v>
      </c>
      <c r="M258" s="30">
        <f t="shared" si="47"/>
        <v>62.230000000000004</v>
      </c>
      <c r="N258" s="30">
        <f t="shared" si="47"/>
        <v>0.18</v>
      </c>
    </row>
    <row r="259" spans="1:14" ht="14.25" customHeight="1">
      <c r="A259" s="11"/>
      <c r="B259" s="51" t="s">
        <v>61</v>
      </c>
      <c r="C259" s="13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</row>
    <row r="260" spans="1:14" ht="14.25" customHeight="1">
      <c r="A260" s="11"/>
      <c r="B260" s="12" t="s">
        <v>19</v>
      </c>
      <c r="C260" s="13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1:14" s="26" customFormat="1" ht="14.25" customHeight="1">
      <c r="A261" s="5" t="s">
        <v>141</v>
      </c>
      <c r="B261" s="19" t="s">
        <v>142</v>
      </c>
      <c r="C261" s="20" t="s">
        <v>36</v>
      </c>
      <c r="D261" s="17">
        <v>15.76</v>
      </c>
      <c r="E261" s="17">
        <v>9.84</v>
      </c>
      <c r="F261" s="17">
        <v>2.82</v>
      </c>
      <c r="G261" s="17">
        <v>217</v>
      </c>
      <c r="H261" s="17">
        <v>24</v>
      </c>
      <c r="I261" s="17">
        <v>57</v>
      </c>
      <c r="J261" s="17">
        <v>126</v>
      </c>
      <c r="K261" s="17">
        <v>1.16</v>
      </c>
      <c r="L261" s="17">
        <v>0.05</v>
      </c>
      <c r="M261" s="17">
        <v>5</v>
      </c>
      <c r="N261" s="17">
        <v>0.07</v>
      </c>
    </row>
    <row r="262" spans="1:14" ht="14.25" customHeight="1">
      <c r="A262" s="5">
        <v>304</v>
      </c>
      <c r="B262" s="15" t="s">
        <v>115</v>
      </c>
      <c r="C262" s="16" t="s">
        <v>24</v>
      </c>
      <c r="D262" s="17">
        <v>3.7</v>
      </c>
      <c r="E262" s="17">
        <v>6.3</v>
      </c>
      <c r="F262" s="17">
        <v>28.5</v>
      </c>
      <c r="G262" s="17">
        <v>216</v>
      </c>
      <c r="H262" s="17">
        <v>1</v>
      </c>
      <c r="I262" s="17">
        <v>19</v>
      </c>
      <c r="J262" s="17">
        <v>62</v>
      </c>
      <c r="K262" s="17">
        <v>0.52</v>
      </c>
      <c r="L262" s="17">
        <v>0.03</v>
      </c>
      <c r="M262" s="17">
        <v>0</v>
      </c>
      <c r="N262" s="17">
        <v>0.03</v>
      </c>
    </row>
    <row r="263" spans="1:14" ht="14.25" customHeight="1">
      <c r="A263" s="36">
        <v>71</v>
      </c>
      <c r="B263" s="37" t="s">
        <v>63</v>
      </c>
      <c r="C263" s="28" t="s">
        <v>54</v>
      </c>
      <c r="D263" s="17">
        <v>0.8</v>
      </c>
      <c r="E263" s="17">
        <v>0.1</v>
      </c>
      <c r="F263" s="17">
        <v>2.7</v>
      </c>
      <c r="G263" s="17">
        <v>17</v>
      </c>
      <c r="H263" s="17">
        <v>10</v>
      </c>
      <c r="I263" s="17">
        <v>14</v>
      </c>
      <c r="J263" s="17">
        <v>18</v>
      </c>
      <c r="K263" s="17">
        <v>0.63</v>
      </c>
      <c r="L263" s="17">
        <v>0.04</v>
      </c>
      <c r="M263" s="17">
        <v>17.5</v>
      </c>
      <c r="N263" s="17">
        <v>0</v>
      </c>
    </row>
    <row r="264" spans="1:14" ht="14.25" customHeight="1">
      <c r="A264" s="5">
        <v>338</v>
      </c>
      <c r="B264" s="15" t="s">
        <v>38</v>
      </c>
      <c r="C264" s="16" t="s">
        <v>24</v>
      </c>
      <c r="D264" s="17">
        <v>0.6</v>
      </c>
      <c r="E264" s="17">
        <v>0.6</v>
      </c>
      <c r="F264" s="17">
        <v>14.7</v>
      </c>
      <c r="G264" s="17">
        <v>71</v>
      </c>
      <c r="H264" s="17">
        <v>24</v>
      </c>
      <c r="I264" s="17">
        <v>14</v>
      </c>
      <c r="J264" s="17">
        <v>17</v>
      </c>
      <c r="K264" s="17">
        <v>3.3</v>
      </c>
      <c r="L264" s="17">
        <v>0.05</v>
      </c>
      <c r="M264" s="17">
        <v>15</v>
      </c>
      <c r="N264" s="17">
        <v>0</v>
      </c>
    </row>
    <row r="265" spans="1:14" ht="27" customHeight="1">
      <c r="A265" s="11" t="s">
        <v>64</v>
      </c>
      <c r="B265" s="25" t="s">
        <v>181</v>
      </c>
      <c r="C265" s="20" t="s">
        <v>29</v>
      </c>
      <c r="D265" s="17">
        <v>0</v>
      </c>
      <c r="E265" s="17">
        <v>0</v>
      </c>
      <c r="F265" s="17">
        <v>33</v>
      </c>
      <c r="G265" s="17">
        <v>132</v>
      </c>
      <c r="H265" s="17">
        <v>0.30000000000000004</v>
      </c>
      <c r="I265" s="17">
        <v>0</v>
      </c>
      <c r="J265" s="17">
        <v>0</v>
      </c>
      <c r="K265" s="17">
        <v>0.03</v>
      </c>
      <c r="L265" s="17">
        <v>0</v>
      </c>
      <c r="M265" s="17">
        <v>0.01</v>
      </c>
      <c r="N265" s="17">
        <v>0</v>
      </c>
    </row>
    <row r="266" spans="1:14" ht="14.25" customHeight="1">
      <c r="A266" s="11"/>
      <c r="B266" s="19" t="s">
        <v>30</v>
      </c>
      <c r="C266" s="20" t="s">
        <v>178</v>
      </c>
      <c r="D266" s="17">
        <v>3.8</v>
      </c>
      <c r="E266" s="17">
        <v>1.6</v>
      </c>
      <c r="F266" s="17">
        <v>26.8</v>
      </c>
      <c r="G266" s="17">
        <v>137</v>
      </c>
      <c r="H266" s="17">
        <v>9</v>
      </c>
      <c r="I266" s="17">
        <v>13</v>
      </c>
      <c r="J266" s="17">
        <v>36</v>
      </c>
      <c r="K266" s="17">
        <v>0.8</v>
      </c>
      <c r="L266" s="17">
        <v>0.07</v>
      </c>
      <c r="M266" s="17">
        <v>0</v>
      </c>
      <c r="N266" s="17">
        <v>0</v>
      </c>
    </row>
    <row r="267" spans="1:14" ht="14.25" customHeight="1">
      <c r="A267" s="11"/>
      <c r="B267" s="44" t="s">
        <v>31</v>
      </c>
      <c r="C267" s="20"/>
      <c r="D267" s="23">
        <f aca="true" t="shared" si="48" ref="D267:N267">SUM(D261:D266)</f>
        <v>24.660000000000004</v>
      </c>
      <c r="E267" s="23">
        <f t="shared" si="48"/>
        <v>18.440000000000005</v>
      </c>
      <c r="F267" s="23">
        <f t="shared" si="48"/>
        <v>108.52</v>
      </c>
      <c r="G267" s="23">
        <f t="shared" si="48"/>
        <v>790</v>
      </c>
      <c r="H267" s="23">
        <f t="shared" si="48"/>
        <v>68.3</v>
      </c>
      <c r="I267" s="23">
        <f t="shared" si="48"/>
        <v>117</v>
      </c>
      <c r="J267" s="23">
        <f t="shared" si="48"/>
        <v>259</v>
      </c>
      <c r="K267" s="23">
        <f t="shared" si="48"/>
        <v>6.4399999999999995</v>
      </c>
      <c r="L267" s="23">
        <f t="shared" si="48"/>
        <v>0.24</v>
      </c>
      <c r="M267" s="23">
        <f t="shared" si="48"/>
        <v>37.51</v>
      </c>
      <c r="N267" s="23">
        <f t="shared" si="48"/>
        <v>0.1</v>
      </c>
    </row>
    <row r="268" spans="1:14" ht="14.25" customHeight="1">
      <c r="A268" s="11"/>
      <c r="B268" s="48" t="s">
        <v>32</v>
      </c>
      <c r="C268" s="13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</row>
    <row r="269" spans="1:14" ht="14.25" customHeight="1">
      <c r="A269" s="5">
        <v>112</v>
      </c>
      <c r="B269" s="45" t="s">
        <v>143</v>
      </c>
      <c r="C269" s="20" t="s">
        <v>66</v>
      </c>
      <c r="D269" s="17">
        <v>5.6</v>
      </c>
      <c r="E269" s="17">
        <v>4</v>
      </c>
      <c r="F269" s="17">
        <v>15</v>
      </c>
      <c r="G269" s="17">
        <v>139</v>
      </c>
      <c r="H269" s="17">
        <v>17</v>
      </c>
      <c r="I269" s="17">
        <v>31</v>
      </c>
      <c r="J269" s="17">
        <v>76</v>
      </c>
      <c r="K269" s="17">
        <v>1.03</v>
      </c>
      <c r="L269" s="17">
        <v>0.09</v>
      </c>
      <c r="M269" s="17">
        <v>6.1</v>
      </c>
      <c r="N269" s="17">
        <v>0.01</v>
      </c>
    </row>
    <row r="270" spans="1:14" ht="14.25" customHeight="1">
      <c r="A270" s="5" t="s">
        <v>67</v>
      </c>
      <c r="B270" s="15" t="s">
        <v>68</v>
      </c>
      <c r="C270" s="16" t="s">
        <v>36</v>
      </c>
      <c r="D270" s="17">
        <v>15.2</v>
      </c>
      <c r="E270" s="17">
        <v>8.9</v>
      </c>
      <c r="F270" s="17">
        <v>3.9</v>
      </c>
      <c r="G270" s="17">
        <v>159</v>
      </c>
      <c r="H270" s="17">
        <v>13</v>
      </c>
      <c r="I270" s="17">
        <v>19</v>
      </c>
      <c r="J270" s="17">
        <v>125</v>
      </c>
      <c r="K270" s="17">
        <v>0.55</v>
      </c>
      <c r="L270" s="17">
        <v>0.15</v>
      </c>
      <c r="M270" s="17">
        <v>0.51</v>
      </c>
      <c r="N270" s="17">
        <v>0.02</v>
      </c>
    </row>
    <row r="271" spans="1:14" ht="14.25" customHeight="1">
      <c r="A271" s="5">
        <v>312</v>
      </c>
      <c r="B271" s="19" t="s">
        <v>69</v>
      </c>
      <c r="C271" s="20" t="s">
        <v>24</v>
      </c>
      <c r="D271" s="17">
        <v>3.1</v>
      </c>
      <c r="E271" s="17">
        <v>5.4</v>
      </c>
      <c r="F271" s="17">
        <v>12.1</v>
      </c>
      <c r="G271" s="17">
        <v>138</v>
      </c>
      <c r="H271" s="17">
        <v>37</v>
      </c>
      <c r="I271" s="17">
        <v>28</v>
      </c>
      <c r="J271" s="17">
        <v>82</v>
      </c>
      <c r="K271" s="17">
        <v>0.99</v>
      </c>
      <c r="L271" s="17">
        <v>0.14</v>
      </c>
      <c r="M271" s="17">
        <v>5.18</v>
      </c>
      <c r="N271" s="17">
        <v>0.03</v>
      </c>
    </row>
    <row r="272" spans="1:14" ht="25.5">
      <c r="A272" s="36" t="s">
        <v>70</v>
      </c>
      <c r="B272" s="38" t="s">
        <v>71</v>
      </c>
      <c r="C272" s="28" t="s">
        <v>54</v>
      </c>
      <c r="D272" s="17">
        <v>1.1</v>
      </c>
      <c r="E272" s="17">
        <v>3.6</v>
      </c>
      <c r="F272" s="17">
        <v>8</v>
      </c>
      <c r="G272" s="17">
        <v>63</v>
      </c>
      <c r="H272" s="17">
        <v>30</v>
      </c>
      <c r="I272" s="17">
        <v>10</v>
      </c>
      <c r="J272" s="17">
        <v>19</v>
      </c>
      <c r="K272" s="17">
        <v>0.38</v>
      </c>
      <c r="L272" s="17">
        <v>0.01</v>
      </c>
      <c r="M272" s="17">
        <v>18.6</v>
      </c>
      <c r="N272" s="17">
        <v>0</v>
      </c>
    </row>
    <row r="273" spans="1:14" ht="14.25" customHeight="1">
      <c r="A273" s="5">
        <v>348</v>
      </c>
      <c r="B273" s="18" t="s">
        <v>39</v>
      </c>
      <c r="C273" s="16" t="s">
        <v>29</v>
      </c>
      <c r="D273" s="17">
        <v>1</v>
      </c>
      <c r="E273" s="17">
        <v>0.1</v>
      </c>
      <c r="F273" s="17">
        <v>25.2</v>
      </c>
      <c r="G273" s="17">
        <v>106</v>
      </c>
      <c r="H273" s="17">
        <v>33</v>
      </c>
      <c r="I273" s="17">
        <v>21</v>
      </c>
      <c r="J273" s="17">
        <v>29</v>
      </c>
      <c r="K273" s="17">
        <v>0.69</v>
      </c>
      <c r="L273" s="17">
        <v>0.02</v>
      </c>
      <c r="M273" s="17">
        <v>0.89</v>
      </c>
      <c r="N273" s="17">
        <v>0</v>
      </c>
    </row>
    <row r="274" spans="1:14" ht="14.25" customHeight="1">
      <c r="A274" s="5"/>
      <c r="B274" s="33" t="s">
        <v>40</v>
      </c>
      <c r="C274" s="20" t="s">
        <v>179</v>
      </c>
      <c r="D274" s="17">
        <v>7.6</v>
      </c>
      <c r="E274" s="27">
        <v>2.4</v>
      </c>
      <c r="F274" s="17">
        <v>50.6</v>
      </c>
      <c r="G274" s="17">
        <v>254</v>
      </c>
      <c r="H274" s="17">
        <v>25</v>
      </c>
      <c r="I274" s="17">
        <v>38</v>
      </c>
      <c r="J274" s="17">
        <v>115</v>
      </c>
      <c r="K274" s="17">
        <v>2.8</v>
      </c>
      <c r="L274" s="17">
        <v>0.15</v>
      </c>
      <c r="M274" s="17">
        <v>0</v>
      </c>
      <c r="N274" s="17">
        <v>0</v>
      </c>
    </row>
    <row r="275" spans="1:14" ht="14.25" customHeight="1">
      <c r="A275" s="5"/>
      <c r="B275" s="44" t="s">
        <v>31</v>
      </c>
      <c r="C275" s="20"/>
      <c r="D275" s="23">
        <f aca="true" t="shared" si="49" ref="D275:N275">SUM(D269:D274)</f>
        <v>33.6</v>
      </c>
      <c r="E275" s="23">
        <f t="shared" si="49"/>
        <v>24.400000000000002</v>
      </c>
      <c r="F275" s="23">
        <f t="shared" si="49"/>
        <v>114.80000000000001</v>
      </c>
      <c r="G275" s="23">
        <f t="shared" si="49"/>
        <v>859</v>
      </c>
      <c r="H275" s="23">
        <f t="shared" si="49"/>
        <v>155</v>
      </c>
      <c r="I275" s="23">
        <f t="shared" si="49"/>
        <v>147</v>
      </c>
      <c r="J275" s="23">
        <f t="shared" si="49"/>
        <v>446</v>
      </c>
      <c r="K275" s="23">
        <f t="shared" si="49"/>
        <v>6.4399999999999995</v>
      </c>
      <c r="L275" s="23">
        <f t="shared" si="49"/>
        <v>0.56</v>
      </c>
      <c r="M275" s="23">
        <f t="shared" si="49"/>
        <v>31.28</v>
      </c>
      <c r="N275" s="23">
        <f t="shared" si="49"/>
        <v>0.06</v>
      </c>
    </row>
    <row r="276" spans="1:14" ht="14.25" customHeight="1">
      <c r="A276" s="11"/>
      <c r="B276" s="48" t="s">
        <v>41</v>
      </c>
      <c r="C276" s="13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</row>
    <row r="277" spans="1:14" ht="14.25" customHeight="1">
      <c r="A277" s="5"/>
      <c r="B277" s="25" t="s">
        <v>42</v>
      </c>
      <c r="C277" s="16" t="s">
        <v>29</v>
      </c>
      <c r="D277" s="17">
        <v>5.6</v>
      </c>
      <c r="E277" s="17">
        <v>6.4</v>
      </c>
      <c r="F277" s="17">
        <v>9.4</v>
      </c>
      <c r="G277" s="17">
        <v>118</v>
      </c>
      <c r="H277" s="17">
        <v>240</v>
      </c>
      <c r="I277" s="17">
        <v>28</v>
      </c>
      <c r="J277" s="17">
        <v>180</v>
      </c>
      <c r="K277" s="17">
        <v>0.2</v>
      </c>
      <c r="L277" s="17">
        <v>0.30000000000000004</v>
      </c>
      <c r="M277" s="17">
        <v>17</v>
      </c>
      <c r="N277" s="17">
        <v>0.18</v>
      </c>
    </row>
    <row r="278" spans="1:14" ht="14.25" customHeight="1">
      <c r="A278" s="11">
        <v>430</v>
      </c>
      <c r="B278" s="19" t="s">
        <v>98</v>
      </c>
      <c r="C278" s="28" t="s">
        <v>44</v>
      </c>
      <c r="D278" s="17">
        <v>3.5</v>
      </c>
      <c r="E278" s="17">
        <v>3.7</v>
      </c>
      <c r="F278" s="17">
        <v>23.5</v>
      </c>
      <c r="G278" s="17">
        <v>161</v>
      </c>
      <c r="H278" s="17">
        <v>11</v>
      </c>
      <c r="I278" s="17">
        <v>5</v>
      </c>
      <c r="J278" s="17">
        <v>30</v>
      </c>
      <c r="K278" s="17">
        <v>0.4</v>
      </c>
      <c r="L278" s="17">
        <v>0.04</v>
      </c>
      <c r="M278" s="17">
        <v>0.01</v>
      </c>
      <c r="N278" s="17">
        <v>0.03</v>
      </c>
    </row>
    <row r="279" spans="1:14" ht="14.25" customHeight="1">
      <c r="A279" s="5"/>
      <c r="B279" s="44" t="s">
        <v>31</v>
      </c>
      <c r="C279" s="20"/>
      <c r="D279" s="23">
        <f aca="true" t="shared" si="50" ref="D279:N279">SUM(D277:D278)</f>
        <v>9.1</v>
      </c>
      <c r="E279" s="23">
        <f t="shared" si="50"/>
        <v>10.100000000000001</v>
      </c>
      <c r="F279" s="23">
        <f t="shared" si="50"/>
        <v>32.9</v>
      </c>
      <c r="G279" s="23">
        <f t="shared" si="50"/>
        <v>279</v>
      </c>
      <c r="H279" s="23">
        <f t="shared" si="50"/>
        <v>251</v>
      </c>
      <c r="I279" s="23">
        <f t="shared" si="50"/>
        <v>33</v>
      </c>
      <c r="J279" s="23">
        <f t="shared" si="50"/>
        <v>210</v>
      </c>
      <c r="K279" s="23">
        <f t="shared" si="50"/>
        <v>0.6000000000000001</v>
      </c>
      <c r="L279" s="23">
        <f t="shared" si="50"/>
        <v>0.34</v>
      </c>
      <c r="M279" s="23">
        <f t="shared" si="50"/>
        <v>17.01</v>
      </c>
      <c r="N279" s="23">
        <f t="shared" si="50"/>
        <v>0.21</v>
      </c>
    </row>
    <row r="280" spans="1:14" ht="14.25" customHeight="1">
      <c r="A280" s="11"/>
      <c r="B280" s="54" t="s">
        <v>45</v>
      </c>
      <c r="C280" s="13"/>
      <c r="D280" s="30">
        <f aca="true" t="shared" si="51" ref="D280:N280">D267+D275+D279</f>
        <v>67.36</v>
      </c>
      <c r="E280" s="30">
        <f t="shared" si="51"/>
        <v>52.940000000000005</v>
      </c>
      <c r="F280" s="30">
        <f t="shared" si="51"/>
        <v>256.21999999999997</v>
      </c>
      <c r="G280" s="30">
        <f t="shared" si="51"/>
        <v>1928</v>
      </c>
      <c r="H280" s="30">
        <f t="shared" si="51"/>
        <v>474.3</v>
      </c>
      <c r="I280" s="30">
        <f t="shared" si="51"/>
        <v>297</v>
      </c>
      <c r="J280" s="30">
        <f t="shared" si="51"/>
        <v>915</v>
      </c>
      <c r="K280" s="30">
        <f t="shared" si="51"/>
        <v>13.479999999999999</v>
      </c>
      <c r="L280" s="30">
        <f t="shared" si="51"/>
        <v>1.1400000000000001</v>
      </c>
      <c r="M280" s="30">
        <f t="shared" si="51"/>
        <v>85.8</v>
      </c>
      <c r="N280" s="30">
        <f t="shared" si="51"/>
        <v>0.37</v>
      </c>
    </row>
    <row r="281" spans="1:14" ht="14.25" customHeight="1">
      <c r="A281" s="11"/>
      <c r="B281" s="51" t="s">
        <v>76</v>
      </c>
      <c r="C281" s="13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</row>
    <row r="282" spans="1:14" ht="14.25" customHeight="1">
      <c r="A282" s="11"/>
      <c r="B282" s="12" t="s">
        <v>19</v>
      </c>
      <c r="C282" s="13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</row>
    <row r="283" spans="1:14" ht="14.25" customHeight="1">
      <c r="A283" s="5">
        <v>14</v>
      </c>
      <c r="B283" s="15" t="s">
        <v>20</v>
      </c>
      <c r="C283" s="16" t="s">
        <v>21</v>
      </c>
      <c r="D283" s="17">
        <v>0.1</v>
      </c>
      <c r="E283" s="17">
        <v>7.3</v>
      </c>
      <c r="F283" s="17">
        <v>0.1</v>
      </c>
      <c r="G283" s="17">
        <v>66</v>
      </c>
      <c r="H283" s="17">
        <v>2</v>
      </c>
      <c r="I283" s="17">
        <v>0</v>
      </c>
      <c r="J283" s="17">
        <v>3</v>
      </c>
      <c r="K283" s="17">
        <v>0.02</v>
      </c>
      <c r="L283" s="17">
        <v>0</v>
      </c>
      <c r="M283" s="17">
        <v>0</v>
      </c>
      <c r="N283" s="17">
        <v>0.04</v>
      </c>
    </row>
    <row r="284" spans="1:14" ht="14.25" customHeight="1">
      <c r="A284" s="5">
        <v>223</v>
      </c>
      <c r="B284" s="25" t="s">
        <v>121</v>
      </c>
      <c r="C284" s="20" t="s">
        <v>48</v>
      </c>
      <c r="D284" s="17">
        <v>25.4</v>
      </c>
      <c r="E284" s="17">
        <v>19.6</v>
      </c>
      <c r="F284" s="17">
        <v>35.8</v>
      </c>
      <c r="G284" s="17">
        <v>386</v>
      </c>
      <c r="H284" s="17">
        <v>293</v>
      </c>
      <c r="I284" s="17">
        <v>41</v>
      </c>
      <c r="J284" s="17">
        <v>363</v>
      </c>
      <c r="K284" s="17">
        <v>1.02</v>
      </c>
      <c r="L284" s="17">
        <v>0.09</v>
      </c>
      <c r="M284" s="17">
        <v>0.49</v>
      </c>
      <c r="N284" s="17">
        <v>0.07</v>
      </c>
    </row>
    <row r="285" spans="1:14" ht="14.25" customHeight="1">
      <c r="A285" s="5">
        <v>376</v>
      </c>
      <c r="B285" s="32" t="s">
        <v>49</v>
      </c>
      <c r="C285" s="16" t="s">
        <v>29</v>
      </c>
      <c r="D285" s="17">
        <v>0.2</v>
      </c>
      <c r="E285" s="17">
        <v>0.1</v>
      </c>
      <c r="F285" s="17">
        <v>10.1</v>
      </c>
      <c r="G285" s="17">
        <v>41</v>
      </c>
      <c r="H285" s="17">
        <v>5</v>
      </c>
      <c r="I285" s="17">
        <v>4</v>
      </c>
      <c r="J285" s="17">
        <v>8</v>
      </c>
      <c r="K285" s="17">
        <v>0.85</v>
      </c>
      <c r="L285" s="17">
        <v>0</v>
      </c>
      <c r="M285" s="17">
        <v>0.1</v>
      </c>
      <c r="N285" s="17">
        <v>0</v>
      </c>
    </row>
    <row r="286" spans="1:14" ht="14.25" customHeight="1">
      <c r="A286" s="5"/>
      <c r="B286" s="19" t="s">
        <v>30</v>
      </c>
      <c r="C286" s="20" t="s">
        <v>178</v>
      </c>
      <c r="D286" s="17">
        <v>3.8</v>
      </c>
      <c r="E286" s="17">
        <v>1.6</v>
      </c>
      <c r="F286" s="17">
        <v>26.8</v>
      </c>
      <c r="G286" s="17">
        <v>137</v>
      </c>
      <c r="H286" s="17">
        <v>9</v>
      </c>
      <c r="I286" s="17">
        <v>13</v>
      </c>
      <c r="J286" s="17">
        <v>36</v>
      </c>
      <c r="K286" s="17">
        <v>0.8</v>
      </c>
      <c r="L286" s="17">
        <v>0.07</v>
      </c>
      <c r="M286" s="17">
        <v>0</v>
      </c>
      <c r="N286" s="17">
        <v>0</v>
      </c>
    </row>
    <row r="287" spans="1:14" ht="14.25" customHeight="1">
      <c r="A287" s="5"/>
      <c r="B287" s="44" t="s">
        <v>31</v>
      </c>
      <c r="C287" s="20"/>
      <c r="D287" s="23">
        <f aca="true" t="shared" si="52" ref="D287:N287">SUM(D283:D286)</f>
        <v>29.5</v>
      </c>
      <c r="E287" s="23">
        <f t="shared" si="52"/>
        <v>28.600000000000005</v>
      </c>
      <c r="F287" s="23">
        <f t="shared" si="52"/>
        <v>72.8</v>
      </c>
      <c r="G287" s="23">
        <f t="shared" si="52"/>
        <v>630</v>
      </c>
      <c r="H287" s="23">
        <f t="shared" si="52"/>
        <v>309</v>
      </c>
      <c r="I287" s="23">
        <f t="shared" si="52"/>
        <v>58</v>
      </c>
      <c r="J287" s="23">
        <f t="shared" si="52"/>
        <v>410</v>
      </c>
      <c r="K287" s="23">
        <f t="shared" si="52"/>
        <v>2.6900000000000004</v>
      </c>
      <c r="L287" s="23">
        <f t="shared" si="52"/>
        <v>0.16</v>
      </c>
      <c r="M287" s="23">
        <f t="shared" si="52"/>
        <v>0.59</v>
      </c>
      <c r="N287" s="23">
        <f t="shared" si="52"/>
        <v>0.11000000000000001</v>
      </c>
    </row>
    <row r="288" spans="1:14" ht="14.25" customHeight="1">
      <c r="A288" s="11"/>
      <c r="B288" s="48" t="s">
        <v>32</v>
      </c>
      <c r="C288" s="13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</row>
    <row r="289" spans="1:14" ht="24.75" customHeight="1">
      <c r="A289" s="5">
        <v>82</v>
      </c>
      <c r="B289" s="18" t="s">
        <v>144</v>
      </c>
      <c r="C289" s="16" t="s">
        <v>51</v>
      </c>
      <c r="D289" s="17">
        <v>4.8</v>
      </c>
      <c r="E289" s="17">
        <v>3.6</v>
      </c>
      <c r="F289" s="17">
        <v>9.9</v>
      </c>
      <c r="G289" s="17">
        <v>100</v>
      </c>
      <c r="H289" s="17">
        <v>38</v>
      </c>
      <c r="I289" s="17">
        <v>25</v>
      </c>
      <c r="J289" s="17">
        <v>53</v>
      </c>
      <c r="K289" s="17">
        <v>1.12</v>
      </c>
      <c r="L289" s="17">
        <v>0.05</v>
      </c>
      <c r="M289" s="17">
        <v>10.04</v>
      </c>
      <c r="N289" s="17">
        <v>0.01</v>
      </c>
    </row>
    <row r="290" spans="1:14" ht="14.25" customHeight="1">
      <c r="A290" s="5">
        <v>259</v>
      </c>
      <c r="B290" s="15" t="s">
        <v>52</v>
      </c>
      <c r="C290" s="16" t="s">
        <v>29</v>
      </c>
      <c r="D290" s="17">
        <v>13.3</v>
      </c>
      <c r="E290" s="17">
        <v>9.43</v>
      </c>
      <c r="F290" s="17">
        <v>19.21</v>
      </c>
      <c r="G290" s="17">
        <v>225</v>
      </c>
      <c r="H290" s="17">
        <v>18</v>
      </c>
      <c r="I290" s="17">
        <v>33</v>
      </c>
      <c r="J290" s="17">
        <v>83</v>
      </c>
      <c r="K290" s="17">
        <v>1.29</v>
      </c>
      <c r="L290" s="17">
        <v>0.13</v>
      </c>
      <c r="M290" s="17">
        <v>8.43</v>
      </c>
      <c r="N290" s="17">
        <v>0</v>
      </c>
    </row>
    <row r="291" spans="1:14" ht="14.25" customHeight="1">
      <c r="A291" s="5">
        <v>71</v>
      </c>
      <c r="B291" s="32" t="s">
        <v>95</v>
      </c>
      <c r="C291" s="34" t="s">
        <v>54</v>
      </c>
      <c r="D291" s="17">
        <v>0.7</v>
      </c>
      <c r="E291" s="17">
        <v>0.12</v>
      </c>
      <c r="F291" s="17">
        <v>4.93</v>
      </c>
      <c r="G291" s="17">
        <v>13</v>
      </c>
      <c r="H291" s="17">
        <v>13</v>
      </c>
      <c r="I291" s="17">
        <v>14</v>
      </c>
      <c r="J291" s="17">
        <v>29</v>
      </c>
      <c r="K291" s="17">
        <v>0.53</v>
      </c>
      <c r="L291" s="17">
        <v>0.03</v>
      </c>
      <c r="M291" s="17">
        <v>12.25</v>
      </c>
      <c r="N291" s="17">
        <v>0</v>
      </c>
    </row>
    <row r="292" spans="1:14" ht="14.25" customHeight="1">
      <c r="A292" s="5" t="s">
        <v>96</v>
      </c>
      <c r="B292" s="25" t="s">
        <v>97</v>
      </c>
      <c r="C292" s="16" t="s">
        <v>29</v>
      </c>
      <c r="D292" s="17">
        <v>0.1</v>
      </c>
      <c r="E292" s="17">
        <v>0.1</v>
      </c>
      <c r="F292" s="17">
        <v>24.9</v>
      </c>
      <c r="G292" s="17">
        <v>103</v>
      </c>
      <c r="H292" s="17">
        <v>13</v>
      </c>
      <c r="I292" s="17">
        <v>6</v>
      </c>
      <c r="J292" s="17">
        <v>3</v>
      </c>
      <c r="K292" s="17">
        <v>0.22</v>
      </c>
      <c r="L292" s="17">
        <v>0.01</v>
      </c>
      <c r="M292" s="17">
        <v>3.75</v>
      </c>
      <c r="N292" s="17">
        <v>0</v>
      </c>
    </row>
    <row r="293" spans="1:14" ht="14.25" customHeight="1">
      <c r="A293" s="5"/>
      <c r="B293" s="33" t="s">
        <v>40</v>
      </c>
      <c r="C293" s="20" t="s">
        <v>179</v>
      </c>
      <c r="D293" s="17">
        <v>7.6</v>
      </c>
      <c r="E293" s="27">
        <v>2.4</v>
      </c>
      <c r="F293" s="17">
        <v>50.6</v>
      </c>
      <c r="G293" s="17">
        <v>254</v>
      </c>
      <c r="H293" s="17">
        <v>25</v>
      </c>
      <c r="I293" s="17">
        <v>38</v>
      </c>
      <c r="J293" s="17">
        <v>115</v>
      </c>
      <c r="K293" s="17">
        <v>2.8</v>
      </c>
      <c r="L293" s="17">
        <v>0.15</v>
      </c>
      <c r="M293" s="17">
        <v>0</v>
      </c>
      <c r="N293" s="17">
        <v>0</v>
      </c>
    </row>
    <row r="294" spans="1:14" ht="14.25" customHeight="1">
      <c r="A294" s="5"/>
      <c r="B294" s="44" t="s">
        <v>31</v>
      </c>
      <c r="C294" s="20"/>
      <c r="D294" s="23">
        <f aca="true" t="shared" si="53" ref="D294:N294">SUM(D289:D293)</f>
        <v>26.5</v>
      </c>
      <c r="E294" s="23">
        <f t="shared" si="53"/>
        <v>15.649999999999999</v>
      </c>
      <c r="F294" s="23">
        <f t="shared" si="53"/>
        <v>109.53999999999999</v>
      </c>
      <c r="G294" s="23">
        <f t="shared" si="53"/>
        <v>695</v>
      </c>
      <c r="H294" s="23">
        <f t="shared" si="53"/>
        <v>107</v>
      </c>
      <c r="I294" s="23">
        <f t="shared" si="53"/>
        <v>116</v>
      </c>
      <c r="J294" s="23">
        <f t="shared" si="53"/>
        <v>283</v>
      </c>
      <c r="K294" s="23">
        <f t="shared" si="53"/>
        <v>5.960000000000001</v>
      </c>
      <c r="L294" s="23">
        <f t="shared" si="53"/>
        <v>0.37</v>
      </c>
      <c r="M294" s="23">
        <f t="shared" si="53"/>
        <v>34.47</v>
      </c>
      <c r="N294" s="23">
        <f t="shared" si="53"/>
        <v>0.01</v>
      </c>
    </row>
    <row r="295" spans="1:14" ht="14.25" customHeight="1">
      <c r="A295" s="11"/>
      <c r="B295" s="48" t="s">
        <v>41</v>
      </c>
      <c r="C295" s="13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</row>
    <row r="296" spans="1:14" ht="14.25" customHeight="1">
      <c r="A296" s="40">
        <v>401</v>
      </c>
      <c r="B296" s="32" t="s">
        <v>145</v>
      </c>
      <c r="C296" s="34" t="s">
        <v>146</v>
      </c>
      <c r="D296" s="41">
        <v>7.8</v>
      </c>
      <c r="E296" s="41">
        <v>7.9</v>
      </c>
      <c r="F296" s="41">
        <v>49.5</v>
      </c>
      <c r="G296" s="41">
        <v>302</v>
      </c>
      <c r="H296" s="41">
        <v>93</v>
      </c>
      <c r="I296" s="41">
        <v>25</v>
      </c>
      <c r="J296" s="41">
        <v>116</v>
      </c>
      <c r="K296" s="41">
        <v>1.36</v>
      </c>
      <c r="L296" s="41">
        <v>0.13</v>
      </c>
      <c r="M296" s="41">
        <v>27</v>
      </c>
      <c r="N296" s="41">
        <v>0.02</v>
      </c>
    </row>
    <row r="297" spans="1:14" ht="14.25" customHeight="1">
      <c r="A297" s="5">
        <v>389</v>
      </c>
      <c r="B297" s="42" t="s">
        <v>75</v>
      </c>
      <c r="C297" s="20" t="s">
        <v>29</v>
      </c>
      <c r="D297" s="17">
        <v>0</v>
      </c>
      <c r="E297" s="17">
        <v>0</v>
      </c>
      <c r="F297" s="17">
        <v>22.4</v>
      </c>
      <c r="G297" s="17">
        <v>90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>
        <v>0</v>
      </c>
    </row>
    <row r="298" spans="1:14" ht="14.25" customHeight="1">
      <c r="A298" s="5"/>
      <c r="B298" s="44" t="s">
        <v>31</v>
      </c>
      <c r="C298" s="20"/>
      <c r="D298" s="23">
        <f aca="true" t="shared" si="54" ref="D298:N298">SUM(D296:D297)</f>
        <v>7.8</v>
      </c>
      <c r="E298" s="23">
        <f t="shared" si="54"/>
        <v>7.9</v>
      </c>
      <c r="F298" s="23">
        <f t="shared" si="54"/>
        <v>71.9</v>
      </c>
      <c r="G298" s="23">
        <f t="shared" si="54"/>
        <v>392</v>
      </c>
      <c r="H298" s="23">
        <f t="shared" si="54"/>
        <v>93</v>
      </c>
      <c r="I298" s="23">
        <f t="shared" si="54"/>
        <v>25</v>
      </c>
      <c r="J298" s="23">
        <f t="shared" si="54"/>
        <v>116</v>
      </c>
      <c r="K298" s="23">
        <f t="shared" si="54"/>
        <v>1.36</v>
      </c>
      <c r="L298" s="23">
        <f t="shared" si="54"/>
        <v>0.13</v>
      </c>
      <c r="M298" s="23">
        <f t="shared" si="54"/>
        <v>27</v>
      </c>
      <c r="N298" s="23">
        <f t="shared" si="54"/>
        <v>0.02</v>
      </c>
    </row>
    <row r="299" spans="1:14" ht="14.25" customHeight="1">
      <c r="A299" s="5"/>
      <c r="B299" s="54" t="s">
        <v>45</v>
      </c>
      <c r="C299" s="20"/>
      <c r="D299" s="30">
        <f aca="true" t="shared" si="55" ref="D299:N299">D287+D294+D298</f>
        <v>63.8</v>
      </c>
      <c r="E299" s="30">
        <f t="shared" si="55"/>
        <v>52.15</v>
      </c>
      <c r="F299" s="30">
        <f t="shared" si="55"/>
        <v>254.23999999999998</v>
      </c>
      <c r="G299" s="30">
        <f t="shared" si="55"/>
        <v>1717</v>
      </c>
      <c r="H299" s="30">
        <f t="shared" si="55"/>
        <v>509</v>
      </c>
      <c r="I299" s="30">
        <f t="shared" si="55"/>
        <v>199</v>
      </c>
      <c r="J299" s="30">
        <f t="shared" si="55"/>
        <v>809</v>
      </c>
      <c r="K299" s="30">
        <f t="shared" si="55"/>
        <v>10.010000000000002</v>
      </c>
      <c r="L299" s="30">
        <f t="shared" si="55"/>
        <v>0.66</v>
      </c>
      <c r="M299" s="30">
        <f t="shared" si="55"/>
        <v>62.06</v>
      </c>
      <c r="N299" s="30">
        <f t="shared" si="55"/>
        <v>0.14</v>
      </c>
    </row>
    <row r="300" spans="1:14" ht="14.25" customHeight="1">
      <c r="A300" s="11"/>
      <c r="B300" s="51" t="s">
        <v>88</v>
      </c>
      <c r="C300" s="13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</row>
    <row r="301" spans="1:14" ht="14.25" customHeight="1">
      <c r="A301" s="11"/>
      <c r="B301" s="12" t="s">
        <v>19</v>
      </c>
      <c r="C301" s="13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</row>
    <row r="302" spans="1:14" ht="14.25" customHeight="1">
      <c r="A302" s="5">
        <v>14</v>
      </c>
      <c r="B302" s="15" t="s">
        <v>20</v>
      </c>
      <c r="C302" s="16" t="s">
        <v>21</v>
      </c>
      <c r="D302" s="17">
        <v>0.1</v>
      </c>
      <c r="E302" s="17">
        <v>7.3</v>
      </c>
      <c r="F302" s="17">
        <v>0.1</v>
      </c>
      <c r="G302" s="17">
        <v>66</v>
      </c>
      <c r="H302" s="17">
        <v>2</v>
      </c>
      <c r="I302" s="17">
        <v>0</v>
      </c>
      <c r="J302" s="17">
        <v>3</v>
      </c>
      <c r="K302" s="17">
        <v>0.02</v>
      </c>
      <c r="L302" s="17">
        <v>0</v>
      </c>
      <c r="M302" s="17">
        <v>0</v>
      </c>
      <c r="N302" s="17">
        <v>0.04</v>
      </c>
    </row>
    <row r="303" spans="1:14" ht="14.25" customHeight="1">
      <c r="A303" s="5">
        <v>15</v>
      </c>
      <c r="B303" s="15" t="s">
        <v>22</v>
      </c>
      <c r="C303" s="16" t="s">
        <v>21</v>
      </c>
      <c r="D303" s="17">
        <v>2.3</v>
      </c>
      <c r="E303" s="17">
        <v>3</v>
      </c>
      <c r="F303" s="17">
        <v>0</v>
      </c>
      <c r="G303" s="17">
        <v>36</v>
      </c>
      <c r="H303" s="17">
        <v>88</v>
      </c>
      <c r="I303" s="17">
        <v>3.5</v>
      </c>
      <c r="J303" s="17">
        <v>50</v>
      </c>
      <c r="K303" s="17">
        <v>0.1</v>
      </c>
      <c r="L303" s="17">
        <v>0</v>
      </c>
      <c r="M303" s="17">
        <v>0.07</v>
      </c>
      <c r="N303" s="17">
        <v>0.03</v>
      </c>
    </row>
    <row r="304" spans="1:14" ht="14.25" customHeight="1">
      <c r="A304" s="5">
        <v>182</v>
      </c>
      <c r="B304" s="19" t="s">
        <v>147</v>
      </c>
      <c r="C304" s="20" t="s">
        <v>81</v>
      </c>
      <c r="D304" s="17">
        <v>6.3</v>
      </c>
      <c r="E304" s="17">
        <v>8.7</v>
      </c>
      <c r="F304" s="17">
        <v>28.4</v>
      </c>
      <c r="G304" s="17">
        <v>217</v>
      </c>
      <c r="H304" s="17">
        <v>149</v>
      </c>
      <c r="I304" s="17">
        <v>48</v>
      </c>
      <c r="J304" s="17">
        <v>182</v>
      </c>
      <c r="K304" s="17">
        <v>1.03</v>
      </c>
      <c r="L304" s="17">
        <v>0.14</v>
      </c>
      <c r="M304" s="17">
        <v>1.44</v>
      </c>
      <c r="N304" s="17">
        <v>0.04</v>
      </c>
    </row>
    <row r="305" spans="1:14" ht="14.25" customHeight="1">
      <c r="A305" s="5">
        <v>338</v>
      </c>
      <c r="B305" s="15" t="s">
        <v>38</v>
      </c>
      <c r="C305" s="16" t="s">
        <v>24</v>
      </c>
      <c r="D305" s="17">
        <v>0.6</v>
      </c>
      <c r="E305" s="17">
        <v>0.6</v>
      </c>
      <c r="F305" s="17">
        <v>14.7</v>
      </c>
      <c r="G305" s="17">
        <v>71</v>
      </c>
      <c r="H305" s="17">
        <v>24</v>
      </c>
      <c r="I305" s="17">
        <v>14</v>
      </c>
      <c r="J305" s="17">
        <v>17</v>
      </c>
      <c r="K305" s="17">
        <v>3.3</v>
      </c>
      <c r="L305" s="17">
        <v>0.05</v>
      </c>
      <c r="M305" s="17">
        <v>15</v>
      </c>
      <c r="N305" s="17">
        <v>0</v>
      </c>
    </row>
    <row r="306" spans="1:14" ht="14.25" customHeight="1">
      <c r="A306" s="5">
        <v>382</v>
      </c>
      <c r="B306" s="15" t="s">
        <v>82</v>
      </c>
      <c r="C306" s="16" t="s">
        <v>29</v>
      </c>
      <c r="D306" s="17">
        <v>3.9</v>
      </c>
      <c r="E306" s="17">
        <v>3.8</v>
      </c>
      <c r="F306" s="17">
        <v>24.1</v>
      </c>
      <c r="G306" s="17">
        <v>143</v>
      </c>
      <c r="H306" s="17">
        <v>126</v>
      </c>
      <c r="I306" s="17">
        <v>31</v>
      </c>
      <c r="J306" s="17">
        <v>116</v>
      </c>
      <c r="K306" s="17">
        <v>1.03</v>
      </c>
      <c r="L306" s="17">
        <v>0.05</v>
      </c>
      <c r="M306" s="17">
        <v>1.3</v>
      </c>
      <c r="N306" s="17">
        <v>0.02</v>
      </c>
    </row>
    <row r="307" spans="1:14" ht="14.25" customHeight="1">
      <c r="A307" s="5"/>
      <c r="B307" s="19" t="s">
        <v>30</v>
      </c>
      <c r="C307" s="20" t="s">
        <v>178</v>
      </c>
      <c r="D307" s="17">
        <v>3.8</v>
      </c>
      <c r="E307" s="17">
        <v>1.6</v>
      </c>
      <c r="F307" s="17">
        <v>26.8</v>
      </c>
      <c r="G307" s="17">
        <v>137</v>
      </c>
      <c r="H307" s="17">
        <v>9</v>
      </c>
      <c r="I307" s="17">
        <v>13</v>
      </c>
      <c r="J307" s="17">
        <v>36</v>
      </c>
      <c r="K307" s="17">
        <v>0.8</v>
      </c>
      <c r="L307" s="17">
        <v>0.07</v>
      </c>
      <c r="M307" s="17">
        <v>0</v>
      </c>
      <c r="N307" s="17">
        <v>0</v>
      </c>
    </row>
    <row r="308" spans="1:14" ht="14.25" customHeight="1">
      <c r="A308" s="5"/>
      <c r="B308" s="44" t="s">
        <v>31</v>
      </c>
      <c r="C308" s="20"/>
      <c r="D308" s="23">
        <f aca="true" t="shared" si="56" ref="D308:N308">SUM(D302:D307)</f>
        <v>17</v>
      </c>
      <c r="E308" s="23">
        <f t="shared" si="56"/>
        <v>25.000000000000004</v>
      </c>
      <c r="F308" s="23">
        <f t="shared" si="56"/>
        <v>94.10000000000001</v>
      </c>
      <c r="G308" s="23">
        <f t="shared" si="56"/>
        <v>670</v>
      </c>
      <c r="H308" s="23">
        <f t="shared" si="56"/>
        <v>398</v>
      </c>
      <c r="I308" s="23">
        <f t="shared" si="56"/>
        <v>109.5</v>
      </c>
      <c r="J308" s="23">
        <f t="shared" si="56"/>
        <v>404</v>
      </c>
      <c r="K308" s="23">
        <f t="shared" si="56"/>
        <v>6.28</v>
      </c>
      <c r="L308" s="23">
        <f t="shared" si="56"/>
        <v>0.31</v>
      </c>
      <c r="M308" s="23">
        <f t="shared" si="56"/>
        <v>17.810000000000002</v>
      </c>
      <c r="N308" s="23">
        <f t="shared" si="56"/>
        <v>0.13</v>
      </c>
    </row>
    <row r="309" spans="1:14" ht="14.25" customHeight="1">
      <c r="A309" s="11"/>
      <c r="B309" s="48" t="s">
        <v>32</v>
      </c>
      <c r="C309" s="13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</row>
    <row r="310" spans="1:14" ht="14.25" customHeight="1">
      <c r="A310" s="5" t="s">
        <v>83</v>
      </c>
      <c r="B310" s="25" t="s">
        <v>84</v>
      </c>
      <c r="C310" s="16" t="s">
        <v>85</v>
      </c>
      <c r="D310" s="17">
        <v>5.3</v>
      </c>
      <c r="E310" s="17">
        <v>7</v>
      </c>
      <c r="F310" s="17">
        <v>7.3</v>
      </c>
      <c r="G310" s="17">
        <v>119</v>
      </c>
      <c r="H310" s="17">
        <v>18</v>
      </c>
      <c r="I310" s="17">
        <v>15</v>
      </c>
      <c r="J310" s="17">
        <v>41</v>
      </c>
      <c r="K310" s="17">
        <v>0.66</v>
      </c>
      <c r="L310" s="17">
        <v>0.05</v>
      </c>
      <c r="M310" s="17">
        <v>5.22</v>
      </c>
      <c r="N310" s="17">
        <v>0.01</v>
      </c>
    </row>
    <row r="311" spans="1:14" ht="14.25" customHeight="1">
      <c r="A311" s="5" t="s">
        <v>148</v>
      </c>
      <c r="B311" s="19" t="s">
        <v>149</v>
      </c>
      <c r="C311" s="20" t="s">
        <v>36</v>
      </c>
      <c r="D311" s="17">
        <v>19</v>
      </c>
      <c r="E311" s="17">
        <v>8.4</v>
      </c>
      <c r="F311" s="17">
        <v>8.3</v>
      </c>
      <c r="G311" s="17">
        <v>242</v>
      </c>
      <c r="H311" s="17">
        <v>11</v>
      </c>
      <c r="I311" s="17">
        <v>67</v>
      </c>
      <c r="J311" s="17">
        <v>84</v>
      </c>
      <c r="K311" s="17">
        <v>1.57</v>
      </c>
      <c r="L311" s="17">
        <v>0.08</v>
      </c>
      <c r="M311" s="17">
        <v>0.67</v>
      </c>
      <c r="N311" s="17">
        <v>0.06</v>
      </c>
    </row>
    <row r="312" spans="1:14" ht="14.25" customHeight="1">
      <c r="A312" s="5" t="s">
        <v>150</v>
      </c>
      <c r="B312" s="15" t="s">
        <v>151</v>
      </c>
      <c r="C312" s="16" t="s">
        <v>24</v>
      </c>
      <c r="D312" s="17">
        <v>2.9</v>
      </c>
      <c r="E312" s="17">
        <v>6.2</v>
      </c>
      <c r="F312" s="17">
        <v>12.5</v>
      </c>
      <c r="G312" s="17">
        <v>122</v>
      </c>
      <c r="H312" s="17">
        <v>40</v>
      </c>
      <c r="I312" s="17">
        <v>30</v>
      </c>
      <c r="J312" s="17">
        <v>70</v>
      </c>
      <c r="K312" s="17">
        <v>1.02</v>
      </c>
      <c r="L312" s="17">
        <v>0.07</v>
      </c>
      <c r="M312" s="17">
        <v>11.22</v>
      </c>
      <c r="N312" s="17">
        <v>0.03</v>
      </c>
    </row>
    <row r="313" spans="1:14" ht="14.25" customHeight="1">
      <c r="A313" s="5">
        <v>71</v>
      </c>
      <c r="B313" s="32" t="s">
        <v>53</v>
      </c>
      <c r="C313" s="34" t="s">
        <v>54</v>
      </c>
      <c r="D313" s="17">
        <v>0.6</v>
      </c>
      <c r="E313" s="17">
        <v>0.1</v>
      </c>
      <c r="F313" s="17">
        <v>1.8</v>
      </c>
      <c r="G313" s="17">
        <v>10</v>
      </c>
      <c r="H313" s="17">
        <v>16</v>
      </c>
      <c r="I313" s="17">
        <v>10</v>
      </c>
      <c r="J313" s="17">
        <v>29</v>
      </c>
      <c r="K313" s="17">
        <v>0.42</v>
      </c>
      <c r="L313" s="17">
        <v>0.02</v>
      </c>
      <c r="M313" s="17">
        <v>7</v>
      </c>
      <c r="N313" s="17">
        <v>0</v>
      </c>
    </row>
    <row r="314" spans="1:14" ht="14.25" customHeight="1">
      <c r="A314" s="5">
        <v>389</v>
      </c>
      <c r="B314" s="67" t="s">
        <v>75</v>
      </c>
      <c r="C314" s="20" t="s">
        <v>29</v>
      </c>
      <c r="D314" s="17">
        <v>0</v>
      </c>
      <c r="E314" s="17">
        <v>0</v>
      </c>
      <c r="F314" s="17">
        <v>22.4</v>
      </c>
      <c r="G314" s="17">
        <v>90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v>0</v>
      </c>
    </row>
    <row r="315" spans="1:14" ht="14.25" customHeight="1">
      <c r="A315" s="5"/>
      <c r="B315" s="33" t="s">
        <v>40</v>
      </c>
      <c r="C315" s="20" t="s">
        <v>179</v>
      </c>
      <c r="D315" s="17">
        <v>7.6</v>
      </c>
      <c r="E315" s="27">
        <v>2.4</v>
      </c>
      <c r="F315" s="17">
        <v>50.6</v>
      </c>
      <c r="G315" s="17">
        <v>254</v>
      </c>
      <c r="H315" s="17">
        <v>25</v>
      </c>
      <c r="I315" s="17">
        <v>38</v>
      </c>
      <c r="J315" s="17">
        <v>115</v>
      </c>
      <c r="K315" s="17">
        <v>2.8</v>
      </c>
      <c r="L315" s="17">
        <v>0.15</v>
      </c>
      <c r="M315" s="17">
        <v>0</v>
      </c>
      <c r="N315" s="17">
        <v>0</v>
      </c>
    </row>
    <row r="316" spans="1:14" ht="14.25" customHeight="1">
      <c r="A316" s="5"/>
      <c r="B316" s="44" t="s">
        <v>31</v>
      </c>
      <c r="C316" s="20"/>
      <c r="D316" s="23">
        <f aca="true" t="shared" si="57" ref="D316:N316">SUM(D310:D315)</f>
        <v>35.4</v>
      </c>
      <c r="E316" s="23">
        <f t="shared" si="57"/>
        <v>24.1</v>
      </c>
      <c r="F316" s="23">
        <f t="shared" si="57"/>
        <v>102.9</v>
      </c>
      <c r="G316" s="23">
        <f t="shared" si="57"/>
        <v>837</v>
      </c>
      <c r="H316" s="23">
        <f t="shared" si="57"/>
        <v>110</v>
      </c>
      <c r="I316" s="23">
        <f t="shared" si="57"/>
        <v>160</v>
      </c>
      <c r="J316" s="23">
        <f t="shared" si="57"/>
        <v>339</v>
      </c>
      <c r="K316" s="23">
        <f t="shared" si="57"/>
        <v>6.47</v>
      </c>
      <c r="L316" s="23">
        <f t="shared" si="57"/>
        <v>0.37</v>
      </c>
      <c r="M316" s="23">
        <f t="shared" si="57"/>
        <v>24.11</v>
      </c>
      <c r="N316" s="23">
        <f t="shared" si="57"/>
        <v>0.09999999999999999</v>
      </c>
    </row>
    <row r="317" spans="1:14" ht="14.25" customHeight="1">
      <c r="A317" s="11"/>
      <c r="B317" s="48" t="s">
        <v>41</v>
      </c>
      <c r="C317" s="13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</row>
    <row r="318" spans="1:14" ht="14.25" customHeight="1">
      <c r="A318" s="5">
        <v>386</v>
      </c>
      <c r="B318" s="15" t="s">
        <v>87</v>
      </c>
      <c r="C318" s="16" t="s">
        <v>29</v>
      </c>
      <c r="D318" s="17">
        <v>5.9</v>
      </c>
      <c r="E318" s="17">
        <v>7</v>
      </c>
      <c r="F318" s="17">
        <v>22.6</v>
      </c>
      <c r="G318" s="17">
        <v>176</v>
      </c>
      <c r="H318" s="17">
        <v>238</v>
      </c>
      <c r="I318" s="17">
        <v>28</v>
      </c>
      <c r="J318" s="17">
        <v>182</v>
      </c>
      <c r="K318" s="17">
        <v>0.2</v>
      </c>
      <c r="L318" s="17">
        <v>0.06</v>
      </c>
      <c r="M318" s="17">
        <v>1.2</v>
      </c>
      <c r="N318" s="17">
        <v>0.04</v>
      </c>
    </row>
    <row r="319" spans="1:14" ht="14.25" customHeight="1">
      <c r="A319" s="36"/>
      <c r="B319" s="78" t="s">
        <v>173</v>
      </c>
      <c r="C319" s="28" t="s">
        <v>174</v>
      </c>
      <c r="D319" s="17">
        <v>1.6</v>
      </c>
      <c r="E319" s="17">
        <v>3</v>
      </c>
      <c r="F319" s="17">
        <v>12.6</v>
      </c>
      <c r="G319" s="17">
        <v>84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7">
        <v>0</v>
      </c>
    </row>
    <row r="320" spans="1:14" ht="14.25" customHeight="1">
      <c r="A320" s="5"/>
      <c r="B320" s="44" t="s">
        <v>31</v>
      </c>
      <c r="C320" s="20"/>
      <c r="D320" s="23">
        <f aca="true" t="shared" si="58" ref="D320:N320">SUM(D318:D319)</f>
        <v>7.5</v>
      </c>
      <c r="E320" s="23">
        <f t="shared" si="58"/>
        <v>10</v>
      </c>
      <c r="F320" s="23">
        <f t="shared" si="58"/>
        <v>35.2</v>
      </c>
      <c r="G320" s="23">
        <f t="shared" si="58"/>
        <v>260</v>
      </c>
      <c r="H320" s="23">
        <f t="shared" si="58"/>
        <v>238</v>
      </c>
      <c r="I320" s="23">
        <f t="shared" si="58"/>
        <v>28</v>
      </c>
      <c r="J320" s="23">
        <f t="shared" si="58"/>
        <v>182</v>
      </c>
      <c r="K320" s="23">
        <f t="shared" si="58"/>
        <v>0.2</v>
      </c>
      <c r="L320" s="23">
        <f t="shared" si="58"/>
        <v>0.06</v>
      </c>
      <c r="M320" s="23">
        <f t="shared" si="58"/>
        <v>1.2</v>
      </c>
      <c r="N320" s="23">
        <f t="shared" si="58"/>
        <v>0.04</v>
      </c>
    </row>
    <row r="321" spans="1:14" ht="14.25" customHeight="1">
      <c r="A321" s="11"/>
      <c r="B321" s="54" t="s">
        <v>45</v>
      </c>
      <c r="C321" s="13"/>
      <c r="D321" s="30">
        <f aca="true" t="shared" si="59" ref="D321:N321">D308+D316+D320</f>
        <v>59.9</v>
      </c>
      <c r="E321" s="30">
        <f t="shared" si="59"/>
        <v>59.10000000000001</v>
      </c>
      <c r="F321" s="30">
        <f t="shared" si="59"/>
        <v>232.2</v>
      </c>
      <c r="G321" s="30">
        <f t="shared" si="59"/>
        <v>1767</v>
      </c>
      <c r="H321" s="30">
        <f t="shared" si="59"/>
        <v>746</v>
      </c>
      <c r="I321" s="30">
        <f t="shared" si="59"/>
        <v>297.5</v>
      </c>
      <c r="J321" s="30">
        <f t="shared" si="59"/>
        <v>925</v>
      </c>
      <c r="K321" s="30">
        <f t="shared" si="59"/>
        <v>12.95</v>
      </c>
      <c r="L321" s="30">
        <f t="shared" si="59"/>
        <v>0.74</v>
      </c>
      <c r="M321" s="30">
        <f t="shared" si="59"/>
        <v>43.120000000000005</v>
      </c>
      <c r="N321" s="30">
        <f t="shared" si="59"/>
        <v>0.26999999999999996</v>
      </c>
    </row>
    <row r="322" spans="1:14" ht="14.25" customHeight="1">
      <c r="A322" s="11"/>
      <c r="B322" s="50" t="s">
        <v>152</v>
      </c>
      <c r="C322" s="13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</row>
    <row r="323" spans="1:14" ht="14.25" customHeight="1">
      <c r="A323" s="11"/>
      <c r="B323" s="51" t="s">
        <v>18</v>
      </c>
      <c r="C323" s="13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</row>
    <row r="324" spans="1:14" ht="14.25" customHeight="1">
      <c r="A324" s="11"/>
      <c r="B324" s="12" t="s">
        <v>19</v>
      </c>
      <c r="C324" s="13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</row>
    <row r="325" spans="1:14" ht="14.25" customHeight="1">
      <c r="A325" s="5">
        <v>14</v>
      </c>
      <c r="B325" s="15" t="s">
        <v>20</v>
      </c>
      <c r="C325" s="16" t="s">
        <v>21</v>
      </c>
      <c r="D325" s="17">
        <v>0.1</v>
      </c>
      <c r="E325" s="17">
        <v>7.3</v>
      </c>
      <c r="F325" s="17">
        <v>0.1</v>
      </c>
      <c r="G325" s="17">
        <v>66</v>
      </c>
      <c r="H325" s="17">
        <v>2</v>
      </c>
      <c r="I325" s="17">
        <v>0</v>
      </c>
      <c r="J325" s="17">
        <v>3</v>
      </c>
      <c r="K325" s="17">
        <v>0.02</v>
      </c>
      <c r="L325" s="17">
        <v>0</v>
      </c>
      <c r="M325" s="17">
        <v>0</v>
      </c>
      <c r="N325" s="17">
        <v>0.04</v>
      </c>
    </row>
    <row r="326" spans="1:14" ht="14.25" customHeight="1">
      <c r="A326" s="5">
        <v>337</v>
      </c>
      <c r="B326" s="32" t="s">
        <v>153</v>
      </c>
      <c r="C326" s="34" t="s">
        <v>154</v>
      </c>
      <c r="D326" s="17">
        <v>6.4</v>
      </c>
      <c r="E326" s="17">
        <v>5.8</v>
      </c>
      <c r="F326" s="17">
        <v>0.4</v>
      </c>
      <c r="G326" s="17">
        <v>79</v>
      </c>
      <c r="H326" s="17">
        <v>28</v>
      </c>
      <c r="I326" s="17">
        <v>6</v>
      </c>
      <c r="J326" s="17">
        <v>96</v>
      </c>
      <c r="K326" s="17">
        <v>1.25</v>
      </c>
      <c r="L326" s="17">
        <v>0.04</v>
      </c>
      <c r="M326" s="17">
        <v>0</v>
      </c>
      <c r="N326" s="17">
        <v>0.13</v>
      </c>
    </row>
    <row r="327" spans="1:14" ht="14.25" customHeight="1">
      <c r="A327" s="5" t="s">
        <v>102</v>
      </c>
      <c r="B327" s="19" t="s">
        <v>103</v>
      </c>
      <c r="C327" s="20" t="s">
        <v>81</v>
      </c>
      <c r="D327" s="17">
        <v>6.2</v>
      </c>
      <c r="E327" s="17">
        <v>8.5</v>
      </c>
      <c r="F327" s="17">
        <v>31.6</v>
      </c>
      <c r="G327" s="17">
        <v>228</v>
      </c>
      <c r="H327" s="17">
        <v>170</v>
      </c>
      <c r="I327" s="17">
        <v>36</v>
      </c>
      <c r="J327" s="17">
        <v>169</v>
      </c>
      <c r="K327" s="17">
        <v>0.63</v>
      </c>
      <c r="L327" s="17">
        <v>0.11</v>
      </c>
      <c r="M327" s="17">
        <v>1.76</v>
      </c>
      <c r="N327" s="17">
        <v>0.05</v>
      </c>
    </row>
    <row r="328" spans="1:14" ht="14.25" customHeight="1">
      <c r="A328" s="5"/>
      <c r="B328" s="18" t="s">
        <v>25</v>
      </c>
      <c r="C328" s="16" t="s">
        <v>26</v>
      </c>
      <c r="D328" s="17">
        <v>3.4</v>
      </c>
      <c r="E328" s="17">
        <v>2.9</v>
      </c>
      <c r="F328" s="17">
        <v>13.9</v>
      </c>
      <c r="G328" s="17">
        <v>95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17">
        <v>0</v>
      </c>
    </row>
    <row r="329" spans="1:14" ht="14.25" customHeight="1">
      <c r="A329" s="5" t="s">
        <v>27</v>
      </c>
      <c r="B329" s="19" t="s">
        <v>28</v>
      </c>
      <c r="C329" s="20" t="s">
        <v>29</v>
      </c>
      <c r="D329" s="17">
        <v>2.3</v>
      </c>
      <c r="E329" s="17">
        <v>1.8</v>
      </c>
      <c r="F329" s="17">
        <v>25</v>
      </c>
      <c r="G329" s="17">
        <v>125</v>
      </c>
      <c r="H329" s="17">
        <v>61</v>
      </c>
      <c r="I329" s="17">
        <v>7</v>
      </c>
      <c r="J329" s="17">
        <v>45</v>
      </c>
      <c r="K329" s="17">
        <v>0.1</v>
      </c>
      <c r="L329" s="17">
        <v>0.24</v>
      </c>
      <c r="M329" s="17">
        <v>0.65</v>
      </c>
      <c r="N329" s="17">
        <v>0.01</v>
      </c>
    </row>
    <row r="330" spans="1:14" ht="14.25" customHeight="1">
      <c r="A330" s="5"/>
      <c r="B330" s="19" t="s">
        <v>30</v>
      </c>
      <c r="C330" s="20" t="s">
        <v>178</v>
      </c>
      <c r="D330" s="17">
        <v>3.8</v>
      </c>
      <c r="E330" s="17">
        <v>1.6</v>
      </c>
      <c r="F330" s="17">
        <v>26.8</v>
      </c>
      <c r="G330" s="17">
        <v>137</v>
      </c>
      <c r="H330" s="17">
        <v>9</v>
      </c>
      <c r="I330" s="17">
        <v>13</v>
      </c>
      <c r="J330" s="17">
        <v>36</v>
      </c>
      <c r="K330" s="17">
        <v>0.8</v>
      </c>
      <c r="L330" s="17">
        <v>0.07</v>
      </c>
      <c r="M330" s="17">
        <v>0</v>
      </c>
      <c r="N330" s="17">
        <v>0</v>
      </c>
    </row>
    <row r="331" spans="1:14" ht="14.25" customHeight="1">
      <c r="A331" s="5"/>
      <c r="B331" s="44" t="s">
        <v>31</v>
      </c>
      <c r="C331" s="20"/>
      <c r="D331" s="23">
        <f aca="true" t="shared" si="60" ref="D331:N331">SUM(D325:D330)</f>
        <v>22.2</v>
      </c>
      <c r="E331" s="23">
        <f t="shared" si="60"/>
        <v>27.900000000000002</v>
      </c>
      <c r="F331" s="23">
        <f t="shared" si="60"/>
        <v>97.8</v>
      </c>
      <c r="G331" s="23">
        <f t="shared" si="60"/>
        <v>730</v>
      </c>
      <c r="H331" s="23">
        <f t="shared" si="60"/>
        <v>270</v>
      </c>
      <c r="I331" s="23">
        <f t="shared" si="60"/>
        <v>62</v>
      </c>
      <c r="J331" s="23">
        <f t="shared" si="60"/>
        <v>349</v>
      </c>
      <c r="K331" s="23">
        <f t="shared" si="60"/>
        <v>2.8</v>
      </c>
      <c r="L331" s="23">
        <f t="shared" si="60"/>
        <v>0.46</v>
      </c>
      <c r="M331" s="23">
        <f t="shared" si="60"/>
        <v>2.41</v>
      </c>
      <c r="N331" s="23">
        <f t="shared" si="60"/>
        <v>0.23000000000000004</v>
      </c>
    </row>
    <row r="332" spans="1:14" ht="14.25" customHeight="1">
      <c r="A332" s="11"/>
      <c r="B332" s="48" t="s">
        <v>32</v>
      </c>
      <c r="C332" s="13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</row>
    <row r="333" spans="1:14" ht="28.5" customHeight="1">
      <c r="A333" s="5">
        <v>96</v>
      </c>
      <c r="B333" s="25" t="s">
        <v>155</v>
      </c>
      <c r="C333" s="20" t="s">
        <v>156</v>
      </c>
      <c r="D333" s="17">
        <v>4.3</v>
      </c>
      <c r="E333" s="17">
        <v>5.9</v>
      </c>
      <c r="F333" s="17">
        <v>17.3</v>
      </c>
      <c r="G333" s="17">
        <v>139</v>
      </c>
      <c r="H333" s="17">
        <v>22</v>
      </c>
      <c r="I333" s="17">
        <v>26</v>
      </c>
      <c r="J333" s="17">
        <v>75</v>
      </c>
      <c r="K333" s="17">
        <v>0.98</v>
      </c>
      <c r="L333" s="17">
        <v>0.1</v>
      </c>
      <c r="M333" s="17">
        <v>7.55</v>
      </c>
      <c r="N333" s="17">
        <v>0.02</v>
      </c>
    </row>
    <row r="334" spans="1:14" ht="14.25" customHeight="1">
      <c r="A334" s="5">
        <v>243</v>
      </c>
      <c r="B334" s="33" t="s">
        <v>106</v>
      </c>
      <c r="C334" s="20" t="s">
        <v>44</v>
      </c>
      <c r="D334" s="17">
        <v>5.5</v>
      </c>
      <c r="E334" s="17">
        <v>12</v>
      </c>
      <c r="F334" s="17">
        <v>0.2</v>
      </c>
      <c r="G334" s="17">
        <v>131</v>
      </c>
      <c r="H334" s="17">
        <v>18</v>
      </c>
      <c r="I334" s="17">
        <v>10</v>
      </c>
      <c r="J334" s="17">
        <v>80</v>
      </c>
      <c r="K334" s="17">
        <v>0.9</v>
      </c>
      <c r="L334" s="17">
        <v>0.1</v>
      </c>
      <c r="M334" s="17">
        <v>0</v>
      </c>
      <c r="N334" s="17">
        <v>0</v>
      </c>
    </row>
    <row r="335" spans="1:14" ht="14.25" customHeight="1">
      <c r="A335" s="5" t="s">
        <v>107</v>
      </c>
      <c r="B335" s="19" t="s">
        <v>108</v>
      </c>
      <c r="C335" s="20" t="s">
        <v>24</v>
      </c>
      <c r="D335" s="17">
        <v>8.8</v>
      </c>
      <c r="E335" s="17">
        <v>11.4</v>
      </c>
      <c r="F335" s="17">
        <v>24.6</v>
      </c>
      <c r="G335" s="17">
        <v>236</v>
      </c>
      <c r="H335" s="17">
        <v>81</v>
      </c>
      <c r="I335" s="17">
        <v>12</v>
      </c>
      <c r="J335" s="17">
        <v>91</v>
      </c>
      <c r="K335" s="17">
        <v>0.81</v>
      </c>
      <c r="L335" s="17">
        <v>0.05</v>
      </c>
      <c r="M335" s="17">
        <v>0.11</v>
      </c>
      <c r="N335" s="17">
        <v>0.08</v>
      </c>
    </row>
    <row r="336" spans="1:14" ht="14.25" customHeight="1">
      <c r="A336" s="5">
        <v>306</v>
      </c>
      <c r="B336" s="18" t="s">
        <v>157</v>
      </c>
      <c r="C336" s="16" t="s">
        <v>44</v>
      </c>
      <c r="D336" s="17">
        <v>1.6</v>
      </c>
      <c r="E336" s="17">
        <v>0.1</v>
      </c>
      <c r="F336" s="17">
        <v>3.3</v>
      </c>
      <c r="G336" s="17">
        <v>20</v>
      </c>
      <c r="H336" s="17">
        <v>10</v>
      </c>
      <c r="I336" s="17">
        <v>10</v>
      </c>
      <c r="J336" s="17">
        <v>32</v>
      </c>
      <c r="K336" s="17">
        <v>0.36</v>
      </c>
      <c r="L336" s="17">
        <v>0</v>
      </c>
      <c r="M336" s="17">
        <v>5</v>
      </c>
      <c r="N336" s="17">
        <v>0</v>
      </c>
    </row>
    <row r="337" spans="1:14" ht="14.25" customHeight="1">
      <c r="A337" s="5">
        <v>338</v>
      </c>
      <c r="B337" s="15" t="s">
        <v>38</v>
      </c>
      <c r="C337" s="16" t="s">
        <v>24</v>
      </c>
      <c r="D337" s="17">
        <v>0.6</v>
      </c>
      <c r="E337" s="17">
        <v>0.6</v>
      </c>
      <c r="F337" s="17">
        <v>14.7</v>
      </c>
      <c r="G337" s="17">
        <v>71</v>
      </c>
      <c r="H337" s="17">
        <v>24</v>
      </c>
      <c r="I337" s="17">
        <v>14</v>
      </c>
      <c r="J337" s="17">
        <v>17</v>
      </c>
      <c r="K337" s="17">
        <v>3.3</v>
      </c>
      <c r="L337" s="17">
        <v>0.05</v>
      </c>
      <c r="M337" s="17">
        <v>15</v>
      </c>
      <c r="N337" s="17">
        <v>0</v>
      </c>
    </row>
    <row r="338" spans="1:14" ht="14.25" customHeight="1">
      <c r="A338" s="5">
        <v>348</v>
      </c>
      <c r="B338" s="18" t="s">
        <v>39</v>
      </c>
      <c r="C338" s="16" t="s">
        <v>29</v>
      </c>
      <c r="D338" s="17">
        <v>1</v>
      </c>
      <c r="E338" s="17">
        <v>0.1</v>
      </c>
      <c r="F338" s="17">
        <v>25.2</v>
      </c>
      <c r="G338" s="17">
        <v>106</v>
      </c>
      <c r="H338" s="17">
        <v>33</v>
      </c>
      <c r="I338" s="17">
        <v>21</v>
      </c>
      <c r="J338" s="17">
        <v>29</v>
      </c>
      <c r="K338" s="17">
        <v>0.69</v>
      </c>
      <c r="L338" s="17">
        <v>0.02</v>
      </c>
      <c r="M338" s="17">
        <v>0.89</v>
      </c>
      <c r="N338" s="17">
        <v>0</v>
      </c>
    </row>
    <row r="339" spans="1:14" ht="14.25" customHeight="1">
      <c r="A339" s="5"/>
      <c r="B339" s="33" t="s">
        <v>40</v>
      </c>
      <c r="C339" s="20" t="s">
        <v>179</v>
      </c>
      <c r="D339" s="17">
        <v>7.6</v>
      </c>
      <c r="E339" s="27">
        <v>2.4</v>
      </c>
      <c r="F339" s="17">
        <v>50.6</v>
      </c>
      <c r="G339" s="17">
        <v>254</v>
      </c>
      <c r="H339" s="17">
        <v>25</v>
      </c>
      <c r="I339" s="17">
        <v>38</v>
      </c>
      <c r="J339" s="17">
        <v>115</v>
      </c>
      <c r="K339" s="17">
        <v>2.8</v>
      </c>
      <c r="L339" s="17">
        <v>0.15</v>
      </c>
      <c r="M339" s="17">
        <v>0</v>
      </c>
      <c r="N339" s="17">
        <v>0</v>
      </c>
    </row>
    <row r="340" spans="1:14" ht="14.25" customHeight="1">
      <c r="A340" s="5"/>
      <c r="B340" s="44" t="s">
        <v>31</v>
      </c>
      <c r="C340" s="20"/>
      <c r="D340" s="23">
        <f aca="true" t="shared" si="61" ref="D340:N340">SUM(D333:D339)</f>
        <v>29.400000000000006</v>
      </c>
      <c r="E340" s="23">
        <f t="shared" si="61"/>
        <v>32.5</v>
      </c>
      <c r="F340" s="23">
        <f t="shared" si="61"/>
        <v>135.9</v>
      </c>
      <c r="G340" s="23">
        <f t="shared" si="61"/>
        <v>957</v>
      </c>
      <c r="H340" s="23">
        <f t="shared" si="61"/>
        <v>213</v>
      </c>
      <c r="I340" s="23">
        <f t="shared" si="61"/>
        <v>131</v>
      </c>
      <c r="J340" s="23">
        <f t="shared" si="61"/>
        <v>439</v>
      </c>
      <c r="K340" s="23">
        <f t="shared" si="61"/>
        <v>9.84</v>
      </c>
      <c r="L340" s="23">
        <f t="shared" si="61"/>
        <v>0.47</v>
      </c>
      <c r="M340" s="23">
        <f t="shared" si="61"/>
        <v>28.55</v>
      </c>
      <c r="N340" s="23">
        <f t="shared" si="61"/>
        <v>0.1</v>
      </c>
    </row>
    <row r="341" spans="1:14" ht="14.25" customHeight="1">
      <c r="A341" s="11"/>
      <c r="B341" s="48" t="s">
        <v>41</v>
      </c>
      <c r="C341" s="13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</row>
    <row r="342" spans="1:14" ht="14.25" customHeight="1">
      <c r="A342" s="5">
        <v>386</v>
      </c>
      <c r="B342" s="15" t="s">
        <v>57</v>
      </c>
      <c r="C342" s="16" t="s">
        <v>29</v>
      </c>
      <c r="D342" s="17">
        <v>5.6</v>
      </c>
      <c r="E342" s="17">
        <v>5</v>
      </c>
      <c r="F342" s="17">
        <v>22</v>
      </c>
      <c r="G342" s="17">
        <v>156</v>
      </c>
      <c r="H342" s="17">
        <v>242</v>
      </c>
      <c r="I342" s="17">
        <v>30</v>
      </c>
      <c r="J342" s="17">
        <v>188</v>
      </c>
      <c r="K342" s="17">
        <v>0.2</v>
      </c>
      <c r="L342" s="17">
        <v>0.06</v>
      </c>
      <c r="M342" s="17">
        <v>1.8</v>
      </c>
      <c r="N342" s="17">
        <v>0.04</v>
      </c>
    </row>
    <row r="343" spans="1:14" ht="14.25" customHeight="1">
      <c r="A343" s="5" t="s">
        <v>158</v>
      </c>
      <c r="B343" s="33" t="s">
        <v>159</v>
      </c>
      <c r="C343" s="20" t="s">
        <v>44</v>
      </c>
      <c r="D343" s="17">
        <v>4.3</v>
      </c>
      <c r="E343" s="17">
        <v>5.4</v>
      </c>
      <c r="F343" s="17">
        <v>21.3</v>
      </c>
      <c r="G343" s="17">
        <v>169</v>
      </c>
      <c r="H343" s="17">
        <v>19</v>
      </c>
      <c r="I343" s="17">
        <v>6</v>
      </c>
      <c r="J343" s="17">
        <v>19</v>
      </c>
      <c r="K343" s="17">
        <v>0.34</v>
      </c>
      <c r="L343" s="17">
        <v>0.04</v>
      </c>
      <c r="M343" s="17">
        <v>0.04</v>
      </c>
      <c r="N343" s="17">
        <v>0.01</v>
      </c>
    </row>
    <row r="344" spans="1:14" ht="14.25" customHeight="1">
      <c r="A344" s="5"/>
      <c r="B344" s="44" t="s">
        <v>31</v>
      </c>
      <c r="C344" s="20"/>
      <c r="D344" s="23">
        <f aca="true" t="shared" si="62" ref="D344:N344">SUM(D342:D343)</f>
        <v>9.899999999999999</v>
      </c>
      <c r="E344" s="23">
        <f t="shared" si="62"/>
        <v>10.4</v>
      </c>
      <c r="F344" s="23">
        <f t="shared" si="62"/>
        <v>43.3</v>
      </c>
      <c r="G344" s="23">
        <f t="shared" si="62"/>
        <v>325</v>
      </c>
      <c r="H344" s="23">
        <f t="shared" si="62"/>
        <v>261</v>
      </c>
      <c r="I344" s="23">
        <f t="shared" si="62"/>
        <v>36</v>
      </c>
      <c r="J344" s="23">
        <f t="shared" si="62"/>
        <v>207</v>
      </c>
      <c r="K344" s="23">
        <f t="shared" si="62"/>
        <v>0.54</v>
      </c>
      <c r="L344" s="23">
        <f t="shared" si="62"/>
        <v>0.1</v>
      </c>
      <c r="M344" s="23">
        <f t="shared" si="62"/>
        <v>1.84</v>
      </c>
      <c r="N344" s="23">
        <f t="shared" si="62"/>
        <v>0.05</v>
      </c>
    </row>
    <row r="345" spans="1:14" ht="14.25" customHeight="1">
      <c r="A345" s="5"/>
      <c r="B345" s="55" t="s">
        <v>45</v>
      </c>
      <c r="C345" s="56"/>
      <c r="D345" s="30">
        <f aca="true" t="shared" si="63" ref="D345:N345">D331+D340+D344</f>
        <v>61.50000000000001</v>
      </c>
      <c r="E345" s="30">
        <f t="shared" si="63"/>
        <v>70.80000000000001</v>
      </c>
      <c r="F345" s="30">
        <f t="shared" si="63"/>
        <v>277</v>
      </c>
      <c r="G345" s="30">
        <f t="shared" si="63"/>
        <v>2012</v>
      </c>
      <c r="H345" s="30">
        <f t="shared" si="63"/>
        <v>744</v>
      </c>
      <c r="I345" s="30">
        <f t="shared" si="63"/>
        <v>229</v>
      </c>
      <c r="J345" s="30">
        <f t="shared" si="63"/>
        <v>995</v>
      </c>
      <c r="K345" s="30">
        <f t="shared" si="63"/>
        <v>13.18</v>
      </c>
      <c r="L345" s="30">
        <f t="shared" si="63"/>
        <v>1.03</v>
      </c>
      <c r="M345" s="30">
        <f t="shared" si="63"/>
        <v>32.800000000000004</v>
      </c>
      <c r="N345" s="30">
        <f t="shared" si="63"/>
        <v>0.38000000000000006</v>
      </c>
    </row>
    <row r="346" spans="1:14" ht="14.25" customHeight="1">
      <c r="A346" s="11"/>
      <c r="B346" s="51" t="s">
        <v>46</v>
      </c>
      <c r="C346" s="13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</row>
    <row r="347" spans="1:14" ht="14.25" customHeight="1">
      <c r="A347" s="11"/>
      <c r="B347" s="12" t="s">
        <v>19</v>
      </c>
      <c r="C347" s="13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</row>
    <row r="348" spans="1:14" ht="14.25" customHeight="1">
      <c r="A348" s="5">
        <v>14</v>
      </c>
      <c r="B348" s="15" t="s">
        <v>20</v>
      </c>
      <c r="C348" s="16" t="s">
        <v>21</v>
      </c>
      <c r="D348" s="17">
        <v>0.1</v>
      </c>
      <c r="E348" s="17">
        <v>7.3</v>
      </c>
      <c r="F348" s="17">
        <v>0.1</v>
      </c>
      <c r="G348" s="17">
        <v>66</v>
      </c>
      <c r="H348" s="17">
        <v>2</v>
      </c>
      <c r="I348" s="17">
        <v>0</v>
      </c>
      <c r="J348" s="17">
        <v>3</v>
      </c>
      <c r="K348" s="17">
        <v>0.02</v>
      </c>
      <c r="L348" s="17">
        <v>0</v>
      </c>
      <c r="M348" s="17">
        <v>0</v>
      </c>
      <c r="N348" s="17">
        <v>0.04</v>
      </c>
    </row>
    <row r="349" spans="1:14" ht="14.25" customHeight="1">
      <c r="A349" s="5">
        <v>291</v>
      </c>
      <c r="B349" s="15" t="s">
        <v>160</v>
      </c>
      <c r="C349" s="16" t="s">
        <v>29</v>
      </c>
      <c r="D349" s="17">
        <v>18.6</v>
      </c>
      <c r="E349" s="17">
        <v>10.4</v>
      </c>
      <c r="F349" s="17">
        <v>41.7</v>
      </c>
      <c r="G349" s="17">
        <v>384</v>
      </c>
      <c r="H349" s="17">
        <v>21</v>
      </c>
      <c r="I349" s="17">
        <v>82</v>
      </c>
      <c r="J349" s="17">
        <v>194</v>
      </c>
      <c r="K349" s="17">
        <v>1.6</v>
      </c>
      <c r="L349" s="17">
        <v>0.09</v>
      </c>
      <c r="M349" s="17">
        <v>3.27</v>
      </c>
      <c r="N349" s="17">
        <v>0.04</v>
      </c>
    </row>
    <row r="350" spans="1:14" ht="14.25" customHeight="1">
      <c r="A350" s="36">
        <v>71</v>
      </c>
      <c r="B350" s="37" t="s">
        <v>63</v>
      </c>
      <c r="C350" s="28" t="s">
        <v>54</v>
      </c>
      <c r="D350" s="17">
        <v>0.8</v>
      </c>
      <c r="E350" s="17">
        <v>0.1</v>
      </c>
      <c r="F350" s="17">
        <v>2.7</v>
      </c>
      <c r="G350" s="17">
        <v>17</v>
      </c>
      <c r="H350" s="17">
        <v>10</v>
      </c>
      <c r="I350" s="17">
        <v>14</v>
      </c>
      <c r="J350" s="17">
        <v>18</v>
      </c>
      <c r="K350" s="17">
        <v>0.63</v>
      </c>
      <c r="L350" s="17">
        <v>0.04</v>
      </c>
      <c r="M350" s="17">
        <v>17.5</v>
      </c>
      <c r="N350" s="17">
        <v>0</v>
      </c>
    </row>
    <row r="351" spans="1:14" ht="14.25" customHeight="1">
      <c r="A351" s="5">
        <v>338</v>
      </c>
      <c r="B351" s="15" t="s">
        <v>38</v>
      </c>
      <c r="C351" s="16" t="s">
        <v>24</v>
      </c>
      <c r="D351" s="17">
        <v>0.6</v>
      </c>
      <c r="E351" s="17">
        <v>0.6</v>
      </c>
      <c r="F351" s="17">
        <v>14.7</v>
      </c>
      <c r="G351" s="17">
        <v>71</v>
      </c>
      <c r="H351" s="17">
        <v>24</v>
      </c>
      <c r="I351" s="17">
        <v>14</v>
      </c>
      <c r="J351" s="17">
        <v>17</v>
      </c>
      <c r="K351" s="17">
        <v>3.3</v>
      </c>
      <c r="L351" s="17">
        <v>0.05</v>
      </c>
      <c r="M351" s="17">
        <v>15</v>
      </c>
      <c r="N351" s="17">
        <v>0</v>
      </c>
    </row>
    <row r="352" spans="1:14" ht="14.25" customHeight="1">
      <c r="A352" s="5">
        <v>382</v>
      </c>
      <c r="B352" s="15" t="s">
        <v>82</v>
      </c>
      <c r="C352" s="16" t="s">
        <v>29</v>
      </c>
      <c r="D352" s="17">
        <v>3.9</v>
      </c>
      <c r="E352" s="17">
        <v>3.8</v>
      </c>
      <c r="F352" s="17">
        <v>24.1</v>
      </c>
      <c r="G352" s="17">
        <v>143</v>
      </c>
      <c r="H352" s="17">
        <v>126</v>
      </c>
      <c r="I352" s="17">
        <v>31</v>
      </c>
      <c r="J352" s="17">
        <v>116</v>
      </c>
      <c r="K352" s="17">
        <v>1.03</v>
      </c>
      <c r="L352" s="17">
        <v>0.05</v>
      </c>
      <c r="M352" s="17">
        <v>1.3</v>
      </c>
      <c r="N352" s="17">
        <v>0.02</v>
      </c>
    </row>
    <row r="353" spans="1:14" ht="14.25" customHeight="1">
      <c r="A353" s="5"/>
      <c r="B353" s="19" t="s">
        <v>30</v>
      </c>
      <c r="C353" s="20" t="s">
        <v>178</v>
      </c>
      <c r="D353" s="17">
        <v>3.8</v>
      </c>
      <c r="E353" s="17">
        <v>1.6</v>
      </c>
      <c r="F353" s="17">
        <v>26.8</v>
      </c>
      <c r="G353" s="17">
        <v>137</v>
      </c>
      <c r="H353" s="17">
        <v>9</v>
      </c>
      <c r="I353" s="17">
        <v>13</v>
      </c>
      <c r="J353" s="17">
        <v>36</v>
      </c>
      <c r="K353" s="17">
        <v>0.8</v>
      </c>
      <c r="L353" s="17">
        <v>0.07</v>
      </c>
      <c r="M353" s="17">
        <v>0</v>
      </c>
      <c r="N353" s="17">
        <v>0</v>
      </c>
    </row>
    <row r="354" spans="1:14" ht="14.25" customHeight="1">
      <c r="A354" s="5"/>
      <c r="B354" s="44" t="s">
        <v>31</v>
      </c>
      <c r="C354" s="20"/>
      <c r="D354" s="23">
        <f aca="true" t="shared" si="64" ref="D354:N354">SUM(D348:D353)</f>
        <v>27.800000000000004</v>
      </c>
      <c r="E354" s="23">
        <f t="shared" si="64"/>
        <v>23.800000000000004</v>
      </c>
      <c r="F354" s="23">
        <f t="shared" si="64"/>
        <v>110.10000000000001</v>
      </c>
      <c r="G354" s="23">
        <f t="shared" si="64"/>
        <v>818</v>
      </c>
      <c r="H354" s="23">
        <f t="shared" si="64"/>
        <v>192</v>
      </c>
      <c r="I354" s="23">
        <f t="shared" si="64"/>
        <v>154</v>
      </c>
      <c r="J354" s="23">
        <f t="shared" si="64"/>
        <v>384</v>
      </c>
      <c r="K354" s="23">
        <f t="shared" si="64"/>
        <v>7.38</v>
      </c>
      <c r="L354" s="23">
        <f t="shared" si="64"/>
        <v>0.3</v>
      </c>
      <c r="M354" s="23">
        <f t="shared" si="64"/>
        <v>37.06999999999999</v>
      </c>
      <c r="N354" s="23">
        <f t="shared" si="64"/>
        <v>0.1</v>
      </c>
    </row>
    <row r="355" spans="1:14" ht="14.25" customHeight="1">
      <c r="A355" s="11"/>
      <c r="B355" s="48" t="s">
        <v>32</v>
      </c>
      <c r="C355" s="13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</row>
    <row r="356" spans="1:14" ht="14.25" customHeight="1">
      <c r="A356" s="5">
        <v>88</v>
      </c>
      <c r="B356" s="25" t="s">
        <v>161</v>
      </c>
      <c r="C356" s="16" t="s">
        <v>66</v>
      </c>
      <c r="D356" s="17">
        <v>4.65</v>
      </c>
      <c r="E356" s="17">
        <v>3</v>
      </c>
      <c r="F356" s="17">
        <v>7.7</v>
      </c>
      <c r="G356" s="17">
        <v>81</v>
      </c>
      <c r="H356" s="17">
        <v>34</v>
      </c>
      <c r="I356" s="17">
        <v>22</v>
      </c>
      <c r="J356" s="17">
        <v>47</v>
      </c>
      <c r="K356" s="17">
        <v>0.76</v>
      </c>
      <c r="L356" s="17">
        <v>0.06</v>
      </c>
      <c r="M356" s="17">
        <v>18.36</v>
      </c>
      <c r="N356" s="17">
        <v>0</v>
      </c>
    </row>
    <row r="357" spans="1:14" ht="14.25" customHeight="1">
      <c r="A357" s="5" t="s">
        <v>67</v>
      </c>
      <c r="B357" s="15" t="s">
        <v>68</v>
      </c>
      <c r="C357" s="16" t="s">
        <v>36</v>
      </c>
      <c r="D357" s="17">
        <v>15.2</v>
      </c>
      <c r="E357" s="17">
        <v>8.9</v>
      </c>
      <c r="F357" s="17">
        <v>3.9</v>
      </c>
      <c r="G357" s="17">
        <v>159</v>
      </c>
      <c r="H357" s="17">
        <v>13</v>
      </c>
      <c r="I357" s="17">
        <v>19</v>
      </c>
      <c r="J357" s="17">
        <v>125</v>
      </c>
      <c r="K357" s="17">
        <v>0.55</v>
      </c>
      <c r="L357" s="17">
        <v>0.15</v>
      </c>
      <c r="M357" s="17">
        <v>0.51</v>
      </c>
      <c r="N357" s="17">
        <v>0.02</v>
      </c>
    </row>
    <row r="358" spans="1:14" ht="14.25" customHeight="1">
      <c r="A358" s="5">
        <v>312</v>
      </c>
      <c r="B358" s="19" t="s">
        <v>69</v>
      </c>
      <c r="C358" s="20" t="s">
        <v>24</v>
      </c>
      <c r="D358" s="17">
        <v>3.1</v>
      </c>
      <c r="E358" s="17">
        <v>5.4</v>
      </c>
      <c r="F358" s="17">
        <v>12.1</v>
      </c>
      <c r="G358" s="17">
        <v>138</v>
      </c>
      <c r="H358" s="17">
        <v>37</v>
      </c>
      <c r="I358" s="17">
        <v>28</v>
      </c>
      <c r="J358" s="17">
        <v>82</v>
      </c>
      <c r="K358" s="17">
        <v>0.99</v>
      </c>
      <c r="L358" s="17">
        <v>0.14</v>
      </c>
      <c r="M358" s="17">
        <v>5.18</v>
      </c>
      <c r="N358" s="17">
        <v>0.03</v>
      </c>
    </row>
    <row r="359" spans="1:14" ht="14.25" customHeight="1">
      <c r="A359" s="5">
        <v>71</v>
      </c>
      <c r="B359" s="32" t="s">
        <v>53</v>
      </c>
      <c r="C359" s="34" t="s">
        <v>54</v>
      </c>
      <c r="D359" s="17">
        <v>0.6</v>
      </c>
      <c r="E359" s="17">
        <v>0.1</v>
      </c>
      <c r="F359" s="17">
        <v>1.8</v>
      </c>
      <c r="G359" s="17">
        <v>10</v>
      </c>
      <c r="H359" s="17">
        <v>16</v>
      </c>
      <c r="I359" s="17">
        <v>10</v>
      </c>
      <c r="J359" s="17">
        <v>29</v>
      </c>
      <c r="K359" s="17">
        <v>0.42</v>
      </c>
      <c r="L359" s="17">
        <v>0.02</v>
      </c>
      <c r="M359" s="17">
        <v>7</v>
      </c>
      <c r="N359" s="17">
        <v>0</v>
      </c>
    </row>
    <row r="360" spans="1:14" ht="14.25" customHeight="1">
      <c r="A360" s="5" t="s">
        <v>55</v>
      </c>
      <c r="B360" s="37" t="s">
        <v>119</v>
      </c>
      <c r="C360" s="28" t="s">
        <v>29</v>
      </c>
      <c r="D360" s="17">
        <v>0.2</v>
      </c>
      <c r="E360" s="17">
        <v>0.1</v>
      </c>
      <c r="F360" s="17">
        <v>18.2</v>
      </c>
      <c r="G360" s="17">
        <v>76</v>
      </c>
      <c r="H360" s="17">
        <v>20</v>
      </c>
      <c r="I360" s="17">
        <v>10</v>
      </c>
      <c r="J360" s="17">
        <v>9</v>
      </c>
      <c r="K360" s="17">
        <v>0.2</v>
      </c>
      <c r="L360" s="17">
        <v>0.01</v>
      </c>
      <c r="M360" s="17">
        <v>4.5</v>
      </c>
      <c r="N360" s="17">
        <v>0</v>
      </c>
    </row>
    <row r="361" spans="1:14" ht="14.25" customHeight="1">
      <c r="A361" s="5"/>
      <c r="B361" s="33" t="s">
        <v>40</v>
      </c>
      <c r="C361" s="20" t="s">
        <v>179</v>
      </c>
      <c r="D361" s="17">
        <v>7.6</v>
      </c>
      <c r="E361" s="27">
        <v>2.4</v>
      </c>
      <c r="F361" s="17">
        <v>50.6</v>
      </c>
      <c r="G361" s="17">
        <v>254</v>
      </c>
      <c r="H361" s="17">
        <v>25</v>
      </c>
      <c r="I361" s="17">
        <v>38</v>
      </c>
      <c r="J361" s="17">
        <v>115</v>
      </c>
      <c r="K361" s="17">
        <v>2.8</v>
      </c>
      <c r="L361" s="17">
        <v>0.15</v>
      </c>
      <c r="M361" s="17">
        <v>0</v>
      </c>
      <c r="N361" s="17">
        <v>0</v>
      </c>
    </row>
    <row r="362" spans="1:14" ht="14.25" customHeight="1">
      <c r="A362" s="5"/>
      <c r="B362" s="44" t="s">
        <v>31</v>
      </c>
      <c r="C362" s="20"/>
      <c r="D362" s="23">
        <f aca="true" t="shared" si="65" ref="D362:N362">SUM(D356:D361)</f>
        <v>31.35</v>
      </c>
      <c r="E362" s="23">
        <f t="shared" si="65"/>
        <v>19.900000000000002</v>
      </c>
      <c r="F362" s="23">
        <f t="shared" si="65"/>
        <v>94.30000000000001</v>
      </c>
      <c r="G362" s="23">
        <f t="shared" si="65"/>
        <v>718</v>
      </c>
      <c r="H362" s="23">
        <f t="shared" si="65"/>
        <v>145</v>
      </c>
      <c r="I362" s="23">
        <f t="shared" si="65"/>
        <v>127</v>
      </c>
      <c r="J362" s="23">
        <f t="shared" si="65"/>
        <v>407</v>
      </c>
      <c r="K362" s="23">
        <f t="shared" si="65"/>
        <v>5.72</v>
      </c>
      <c r="L362" s="23">
        <f t="shared" si="65"/>
        <v>0.53</v>
      </c>
      <c r="M362" s="23">
        <f t="shared" si="65"/>
        <v>35.55</v>
      </c>
      <c r="N362" s="23">
        <f t="shared" si="65"/>
        <v>0.05</v>
      </c>
    </row>
    <row r="363" spans="1:14" ht="14.25" customHeight="1">
      <c r="A363" s="11"/>
      <c r="B363" s="48" t="s">
        <v>41</v>
      </c>
      <c r="C363" s="13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</row>
    <row r="364" spans="1:14" ht="14.25" customHeight="1">
      <c r="A364" s="5"/>
      <c r="B364" s="33" t="s">
        <v>42</v>
      </c>
      <c r="C364" s="16" t="s">
        <v>29</v>
      </c>
      <c r="D364" s="17">
        <v>5.6</v>
      </c>
      <c r="E364" s="17">
        <v>6.4</v>
      </c>
      <c r="F364" s="17">
        <v>9.4</v>
      </c>
      <c r="G364" s="17">
        <v>118</v>
      </c>
      <c r="H364" s="17">
        <v>240</v>
      </c>
      <c r="I364" s="17">
        <v>28</v>
      </c>
      <c r="J364" s="17">
        <v>180</v>
      </c>
      <c r="K364" s="17">
        <v>0.2</v>
      </c>
      <c r="L364" s="17">
        <v>0.30000000000000004</v>
      </c>
      <c r="M364" s="17">
        <v>17</v>
      </c>
      <c r="N364" s="17">
        <v>0.18</v>
      </c>
    </row>
    <row r="365" spans="1:14" ht="14.25" customHeight="1">
      <c r="A365" s="11" t="s">
        <v>111</v>
      </c>
      <c r="B365" s="19" t="s">
        <v>112</v>
      </c>
      <c r="C365" s="28" t="s">
        <v>44</v>
      </c>
      <c r="D365" s="17">
        <v>3.8</v>
      </c>
      <c r="E365" s="17">
        <v>4</v>
      </c>
      <c r="F365" s="17">
        <v>22.7</v>
      </c>
      <c r="G365" s="17">
        <v>161</v>
      </c>
      <c r="H365" s="17">
        <v>17</v>
      </c>
      <c r="I365" s="17">
        <v>6</v>
      </c>
      <c r="J365" s="17">
        <v>36</v>
      </c>
      <c r="K365" s="17">
        <v>0.42</v>
      </c>
      <c r="L365" s="17">
        <v>0.05</v>
      </c>
      <c r="M365" s="17">
        <v>0.02</v>
      </c>
      <c r="N365" s="17">
        <v>0.02</v>
      </c>
    </row>
    <row r="366" spans="1:14" ht="14.25" customHeight="1">
      <c r="A366" s="5"/>
      <c r="B366" s="44" t="s">
        <v>31</v>
      </c>
      <c r="C366" s="20"/>
      <c r="D366" s="23">
        <f aca="true" t="shared" si="66" ref="D366:N366">SUM(D364:D365)</f>
        <v>9.399999999999999</v>
      </c>
      <c r="E366" s="23">
        <f t="shared" si="66"/>
        <v>10.4</v>
      </c>
      <c r="F366" s="23">
        <f t="shared" si="66"/>
        <v>32.1</v>
      </c>
      <c r="G366" s="23">
        <f t="shared" si="66"/>
        <v>279</v>
      </c>
      <c r="H366" s="23">
        <f t="shared" si="66"/>
        <v>257</v>
      </c>
      <c r="I366" s="23">
        <f t="shared" si="66"/>
        <v>34</v>
      </c>
      <c r="J366" s="23">
        <f t="shared" si="66"/>
        <v>216</v>
      </c>
      <c r="K366" s="23">
        <f t="shared" si="66"/>
        <v>0.62</v>
      </c>
      <c r="L366" s="23">
        <f t="shared" si="66"/>
        <v>0.35000000000000003</v>
      </c>
      <c r="M366" s="23">
        <f t="shared" si="66"/>
        <v>17.02</v>
      </c>
      <c r="N366" s="23">
        <f t="shared" si="66"/>
        <v>0.19999999999999998</v>
      </c>
    </row>
    <row r="367" spans="1:14" ht="14.25" customHeight="1">
      <c r="A367" s="11"/>
      <c r="B367" s="57" t="s">
        <v>45</v>
      </c>
      <c r="C367" s="58"/>
      <c r="D367" s="30">
        <f aca="true" t="shared" si="67" ref="D367:N367">D354+D362+D366</f>
        <v>68.55000000000001</v>
      </c>
      <c r="E367" s="30">
        <f t="shared" si="67"/>
        <v>54.1</v>
      </c>
      <c r="F367" s="30">
        <f t="shared" si="67"/>
        <v>236.50000000000003</v>
      </c>
      <c r="G367" s="30">
        <f t="shared" si="67"/>
        <v>1815</v>
      </c>
      <c r="H367" s="30">
        <f t="shared" si="67"/>
        <v>594</v>
      </c>
      <c r="I367" s="30">
        <f t="shared" si="67"/>
        <v>315</v>
      </c>
      <c r="J367" s="30">
        <f t="shared" si="67"/>
        <v>1007</v>
      </c>
      <c r="K367" s="30">
        <f t="shared" si="67"/>
        <v>13.719999999999999</v>
      </c>
      <c r="L367" s="30">
        <f t="shared" si="67"/>
        <v>1.1800000000000002</v>
      </c>
      <c r="M367" s="30">
        <f t="shared" si="67"/>
        <v>89.63999999999999</v>
      </c>
      <c r="N367" s="30">
        <f t="shared" si="67"/>
        <v>0.35</v>
      </c>
    </row>
    <row r="368" spans="1:14" ht="14.25" customHeight="1">
      <c r="A368" s="11"/>
      <c r="B368" s="51" t="s">
        <v>61</v>
      </c>
      <c r="C368" s="13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</row>
    <row r="369" spans="1:14" ht="14.25" customHeight="1">
      <c r="A369" s="11"/>
      <c r="B369" s="12" t="s">
        <v>19</v>
      </c>
      <c r="C369" s="13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</row>
    <row r="370" spans="1:14" ht="14.25" customHeight="1">
      <c r="A370" s="5">
        <v>14</v>
      </c>
      <c r="B370" s="15" t="s">
        <v>20</v>
      </c>
      <c r="C370" s="16" t="s">
        <v>21</v>
      </c>
      <c r="D370" s="17">
        <v>0.1</v>
      </c>
      <c r="E370" s="17">
        <v>7.3</v>
      </c>
      <c r="F370" s="17">
        <v>0.1</v>
      </c>
      <c r="G370" s="17">
        <v>66</v>
      </c>
      <c r="H370" s="17">
        <v>2</v>
      </c>
      <c r="I370" s="17">
        <v>0</v>
      </c>
      <c r="J370" s="17">
        <v>3</v>
      </c>
      <c r="K370" s="17">
        <v>0.02</v>
      </c>
      <c r="L370" s="17">
        <v>0</v>
      </c>
      <c r="M370" s="17">
        <v>0</v>
      </c>
      <c r="N370" s="17">
        <v>0.04</v>
      </c>
    </row>
    <row r="371" spans="1:14" ht="14.25" customHeight="1">
      <c r="A371" s="5">
        <v>223</v>
      </c>
      <c r="B371" s="25" t="s">
        <v>121</v>
      </c>
      <c r="C371" s="20" t="s">
        <v>48</v>
      </c>
      <c r="D371" s="17">
        <v>25.4</v>
      </c>
      <c r="E371" s="17">
        <v>19.6</v>
      </c>
      <c r="F371" s="17">
        <v>35.8</v>
      </c>
      <c r="G371" s="17">
        <v>386</v>
      </c>
      <c r="H371" s="17">
        <v>293</v>
      </c>
      <c r="I371" s="17">
        <v>41</v>
      </c>
      <c r="J371" s="17">
        <v>363</v>
      </c>
      <c r="K371" s="17">
        <v>1.02</v>
      </c>
      <c r="L371" s="17">
        <v>0.09</v>
      </c>
      <c r="M371" s="17">
        <v>0.49</v>
      </c>
      <c r="N371" s="17">
        <v>0.07</v>
      </c>
    </row>
    <row r="372" spans="1:14" ht="14.25" customHeight="1">
      <c r="A372" s="5">
        <v>376</v>
      </c>
      <c r="B372" s="32" t="s">
        <v>49</v>
      </c>
      <c r="C372" s="16" t="s">
        <v>29</v>
      </c>
      <c r="D372" s="17">
        <v>0.2</v>
      </c>
      <c r="E372" s="17">
        <v>0.1</v>
      </c>
      <c r="F372" s="17">
        <v>10.1</v>
      </c>
      <c r="G372" s="17">
        <v>41</v>
      </c>
      <c r="H372" s="17">
        <v>5</v>
      </c>
      <c r="I372" s="17">
        <v>4</v>
      </c>
      <c r="J372" s="17">
        <v>8</v>
      </c>
      <c r="K372" s="17">
        <v>0.85</v>
      </c>
      <c r="L372" s="17">
        <v>0</v>
      </c>
      <c r="M372" s="17">
        <v>0.1</v>
      </c>
      <c r="N372" s="17">
        <v>0</v>
      </c>
    </row>
    <row r="373" spans="1:14" ht="14.25" customHeight="1">
      <c r="A373" s="5"/>
      <c r="B373" s="19" t="s">
        <v>30</v>
      </c>
      <c r="C373" s="20" t="s">
        <v>178</v>
      </c>
      <c r="D373" s="17">
        <v>3.8</v>
      </c>
      <c r="E373" s="17">
        <v>1.6</v>
      </c>
      <c r="F373" s="17">
        <v>26.8</v>
      </c>
      <c r="G373" s="17">
        <v>137</v>
      </c>
      <c r="H373" s="17">
        <v>9</v>
      </c>
      <c r="I373" s="17">
        <v>13</v>
      </c>
      <c r="J373" s="17">
        <v>36</v>
      </c>
      <c r="K373" s="17">
        <v>0.8</v>
      </c>
      <c r="L373" s="17">
        <v>0.07</v>
      </c>
      <c r="M373" s="17">
        <v>0</v>
      </c>
      <c r="N373" s="17">
        <v>0</v>
      </c>
    </row>
    <row r="374" spans="1:14" ht="14.25" customHeight="1">
      <c r="A374" s="5"/>
      <c r="B374" s="44" t="s">
        <v>31</v>
      </c>
      <c r="C374" s="20"/>
      <c r="D374" s="23">
        <f aca="true" t="shared" si="68" ref="D374:N374">SUM(D370:D373)</f>
        <v>29.5</v>
      </c>
      <c r="E374" s="23">
        <f t="shared" si="68"/>
        <v>28.600000000000005</v>
      </c>
      <c r="F374" s="23">
        <f t="shared" si="68"/>
        <v>72.8</v>
      </c>
      <c r="G374" s="23">
        <f t="shared" si="68"/>
        <v>630</v>
      </c>
      <c r="H374" s="23">
        <f t="shared" si="68"/>
        <v>309</v>
      </c>
      <c r="I374" s="23">
        <f t="shared" si="68"/>
        <v>58</v>
      </c>
      <c r="J374" s="23">
        <f t="shared" si="68"/>
        <v>410</v>
      </c>
      <c r="K374" s="23">
        <f t="shared" si="68"/>
        <v>2.6900000000000004</v>
      </c>
      <c r="L374" s="23">
        <f t="shared" si="68"/>
        <v>0.16</v>
      </c>
      <c r="M374" s="23">
        <f t="shared" si="68"/>
        <v>0.59</v>
      </c>
      <c r="N374" s="23">
        <f t="shared" si="68"/>
        <v>0.11000000000000001</v>
      </c>
    </row>
    <row r="375" spans="1:14" ht="14.25" customHeight="1">
      <c r="A375" s="11"/>
      <c r="B375" s="48" t="s">
        <v>32</v>
      </c>
      <c r="C375" s="13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</row>
    <row r="376" spans="1:14" ht="27.75" customHeight="1">
      <c r="A376" s="5" t="s">
        <v>124</v>
      </c>
      <c r="B376" s="25" t="s">
        <v>125</v>
      </c>
      <c r="C376" s="34" t="s">
        <v>126</v>
      </c>
      <c r="D376" s="17">
        <v>9.4</v>
      </c>
      <c r="E376" s="17">
        <v>1.1</v>
      </c>
      <c r="F376" s="17">
        <v>16.3</v>
      </c>
      <c r="G376" s="17">
        <v>128</v>
      </c>
      <c r="H376" s="17">
        <v>12.5</v>
      </c>
      <c r="I376" s="17">
        <v>30</v>
      </c>
      <c r="J376" s="17">
        <v>49</v>
      </c>
      <c r="K376" s="17">
        <v>0.81</v>
      </c>
      <c r="L376" s="17">
        <v>0.04</v>
      </c>
      <c r="M376" s="17">
        <v>1.26</v>
      </c>
      <c r="N376" s="17">
        <v>0.01</v>
      </c>
    </row>
    <row r="377" spans="1:14" s="26" customFormat="1" ht="14.25" customHeight="1">
      <c r="A377" s="5">
        <v>260</v>
      </c>
      <c r="B377" s="25" t="s">
        <v>35</v>
      </c>
      <c r="C377" s="20" t="s">
        <v>36</v>
      </c>
      <c r="D377" s="17">
        <v>12.7</v>
      </c>
      <c r="E377" s="17">
        <v>9.6</v>
      </c>
      <c r="F377" s="17">
        <v>2.1</v>
      </c>
      <c r="G377" s="17">
        <v>141</v>
      </c>
      <c r="H377" s="17">
        <v>15</v>
      </c>
      <c r="I377" s="17">
        <v>21</v>
      </c>
      <c r="J377" s="17">
        <v>139</v>
      </c>
      <c r="K377" s="17">
        <v>1.36</v>
      </c>
      <c r="L377" s="17">
        <v>0.07</v>
      </c>
      <c r="M377" s="17">
        <v>0.6000000000000001</v>
      </c>
      <c r="N377" s="17">
        <v>0.01</v>
      </c>
    </row>
    <row r="378" spans="1:14" ht="14.25" customHeight="1">
      <c r="A378" s="5">
        <v>302</v>
      </c>
      <c r="B378" s="15" t="s">
        <v>136</v>
      </c>
      <c r="C378" s="16" t="s">
        <v>24</v>
      </c>
      <c r="D378" s="17">
        <v>8.5</v>
      </c>
      <c r="E378" s="17">
        <v>7.3</v>
      </c>
      <c r="F378" s="17">
        <v>36.6</v>
      </c>
      <c r="G378" s="17">
        <v>251</v>
      </c>
      <c r="H378" s="17">
        <v>15</v>
      </c>
      <c r="I378" s="17">
        <v>133</v>
      </c>
      <c r="J378" s="17">
        <v>201</v>
      </c>
      <c r="K378" s="17">
        <v>4.5</v>
      </c>
      <c r="L378" s="17">
        <v>0.21</v>
      </c>
      <c r="M378" s="17">
        <v>0</v>
      </c>
      <c r="N378" s="17">
        <v>0.03</v>
      </c>
    </row>
    <row r="379" spans="1:14" ht="14.25" customHeight="1">
      <c r="A379" s="36">
        <v>71</v>
      </c>
      <c r="B379" s="37" t="s">
        <v>63</v>
      </c>
      <c r="C379" s="28" t="s">
        <v>54</v>
      </c>
      <c r="D379" s="17">
        <v>0.8</v>
      </c>
      <c r="E379" s="17">
        <v>0.1</v>
      </c>
      <c r="F379" s="17">
        <v>2.7</v>
      </c>
      <c r="G379" s="17">
        <v>17</v>
      </c>
      <c r="H379" s="17">
        <v>10</v>
      </c>
      <c r="I379" s="17">
        <v>14</v>
      </c>
      <c r="J379" s="17">
        <v>18</v>
      </c>
      <c r="K379" s="17">
        <v>0.63</v>
      </c>
      <c r="L379" s="17">
        <v>0.04</v>
      </c>
      <c r="M379" s="17">
        <v>17.5</v>
      </c>
      <c r="N379" s="17">
        <v>0</v>
      </c>
    </row>
    <row r="380" spans="1:14" ht="14.25" customHeight="1">
      <c r="A380" s="5">
        <v>348</v>
      </c>
      <c r="B380" s="18" t="s">
        <v>39</v>
      </c>
      <c r="C380" s="16" t="s">
        <v>29</v>
      </c>
      <c r="D380" s="17">
        <v>1</v>
      </c>
      <c r="E380" s="17">
        <v>0.1</v>
      </c>
      <c r="F380" s="17">
        <v>25.2</v>
      </c>
      <c r="G380" s="17">
        <v>106</v>
      </c>
      <c r="H380" s="17">
        <v>33</v>
      </c>
      <c r="I380" s="17">
        <v>21</v>
      </c>
      <c r="J380" s="17">
        <v>29</v>
      </c>
      <c r="K380" s="17">
        <v>0.69</v>
      </c>
      <c r="L380" s="17">
        <v>0.02</v>
      </c>
      <c r="M380" s="17">
        <v>0.89</v>
      </c>
      <c r="N380" s="17">
        <v>0</v>
      </c>
    </row>
    <row r="381" spans="1:14" ht="14.25" customHeight="1">
      <c r="A381" s="5"/>
      <c r="B381" s="33" t="s">
        <v>40</v>
      </c>
      <c r="C381" s="20" t="s">
        <v>179</v>
      </c>
      <c r="D381" s="17">
        <v>7.6</v>
      </c>
      <c r="E381" s="27">
        <v>2.4</v>
      </c>
      <c r="F381" s="17">
        <v>50.6</v>
      </c>
      <c r="G381" s="17">
        <v>254</v>
      </c>
      <c r="H381" s="17">
        <v>25</v>
      </c>
      <c r="I381" s="17">
        <v>38</v>
      </c>
      <c r="J381" s="17">
        <v>115</v>
      </c>
      <c r="K381" s="17">
        <v>2.8</v>
      </c>
      <c r="L381" s="17">
        <v>0.15</v>
      </c>
      <c r="M381" s="17">
        <v>0</v>
      </c>
      <c r="N381" s="17">
        <v>0</v>
      </c>
    </row>
    <row r="382" spans="1:14" ht="14.25" customHeight="1">
      <c r="A382" s="5"/>
      <c r="B382" s="44" t="s">
        <v>31</v>
      </c>
      <c r="C382" s="20"/>
      <c r="D382" s="23">
        <f aca="true" t="shared" si="69" ref="D382:N382">SUM(D376:D381)</f>
        <v>40.00000000000001</v>
      </c>
      <c r="E382" s="23">
        <f t="shared" si="69"/>
        <v>20.6</v>
      </c>
      <c r="F382" s="23">
        <f t="shared" si="69"/>
        <v>133.5</v>
      </c>
      <c r="G382" s="23">
        <f t="shared" si="69"/>
        <v>897</v>
      </c>
      <c r="H382" s="23">
        <f t="shared" si="69"/>
        <v>110.5</v>
      </c>
      <c r="I382" s="23">
        <f t="shared" si="69"/>
        <v>257</v>
      </c>
      <c r="J382" s="23">
        <f t="shared" si="69"/>
        <v>551</v>
      </c>
      <c r="K382" s="23">
        <f t="shared" si="69"/>
        <v>10.79</v>
      </c>
      <c r="L382" s="23">
        <f t="shared" si="69"/>
        <v>0.53</v>
      </c>
      <c r="M382" s="23">
        <f t="shared" si="69"/>
        <v>20.25</v>
      </c>
      <c r="N382" s="23">
        <f t="shared" si="69"/>
        <v>0.05</v>
      </c>
    </row>
    <row r="383" spans="1:14" ht="14.25" customHeight="1">
      <c r="A383" s="11"/>
      <c r="B383" s="48" t="s">
        <v>41</v>
      </c>
      <c r="C383" s="13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</row>
    <row r="384" spans="1:14" ht="14.25" customHeight="1">
      <c r="A384" s="5">
        <v>386</v>
      </c>
      <c r="B384" s="19" t="s">
        <v>120</v>
      </c>
      <c r="C384" s="16" t="s">
        <v>29</v>
      </c>
      <c r="D384" s="17">
        <v>5.8</v>
      </c>
      <c r="E384" s="17">
        <v>8</v>
      </c>
      <c r="F384" s="17">
        <v>8.4</v>
      </c>
      <c r="G384" s="17">
        <v>128</v>
      </c>
      <c r="H384" s="17">
        <v>240</v>
      </c>
      <c r="I384" s="17">
        <v>28</v>
      </c>
      <c r="J384" s="17">
        <v>180</v>
      </c>
      <c r="K384" s="17">
        <v>0.2</v>
      </c>
      <c r="L384" s="17">
        <v>0.34</v>
      </c>
      <c r="M384" s="17">
        <v>1.4</v>
      </c>
      <c r="N384" s="17">
        <v>0.04</v>
      </c>
    </row>
    <row r="385" spans="1:14" ht="14.25" customHeight="1">
      <c r="A385" s="5" t="s">
        <v>58</v>
      </c>
      <c r="B385" s="33" t="s">
        <v>128</v>
      </c>
      <c r="C385" s="20" t="s">
        <v>60</v>
      </c>
      <c r="D385" s="17">
        <v>3.6</v>
      </c>
      <c r="E385" s="17">
        <v>3.9</v>
      </c>
      <c r="F385" s="17">
        <v>36.6</v>
      </c>
      <c r="G385" s="17">
        <v>224</v>
      </c>
      <c r="H385" s="17">
        <v>24</v>
      </c>
      <c r="I385" s="17">
        <v>9</v>
      </c>
      <c r="J385" s="17">
        <v>36</v>
      </c>
      <c r="K385" s="17">
        <v>0.75</v>
      </c>
      <c r="L385" s="17">
        <v>0.04</v>
      </c>
      <c r="M385" s="17">
        <v>0.07</v>
      </c>
      <c r="N385" s="17">
        <v>0.01</v>
      </c>
    </row>
    <row r="386" spans="1:14" ht="14.25" customHeight="1">
      <c r="A386" s="5"/>
      <c r="B386" s="44" t="s">
        <v>31</v>
      </c>
      <c r="C386" s="20"/>
      <c r="D386" s="23">
        <f aca="true" t="shared" si="70" ref="D386:N386">SUM(D384:D385)</f>
        <v>9.4</v>
      </c>
      <c r="E386" s="23">
        <f t="shared" si="70"/>
        <v>11.9</v>
      </c>
      <c r="F386" s="23">
        <f t="shared" si="70"/>
        <v>45</v>
      </c>
      <c r="G386" s="23">
        <f t="shared" si="70"/>
        <v>352</v>
      </c>
      <c r="H386" s="23">
        <f t="shared" si="70"/>
        <v>264</v>
      </c>
      <c r="I386" s="23">
        <f t="shared" si="70"/>
        <v>37</v>
      </c>
      <c r="J386" s="23">
        <f t="shared" si="70"/>
        <v>216</v>
      </c>
      <c r="K386" s="23">
        <f t="shared" si="70"/>
        <v>0.95</v>
      </c>
      <c r="L386" s="23">
        <f t="shared" si="70"/>
        <v>0.38</v>
      </c>
      <c r="M386" s="23">
        <f t="shared" si="70"/>
        <v>1.47</v>
      </c>
      <c r="N386" s="23">
        <f t="shared" si="70"/>
        <v>0.05</v>
      </c>
    </row>
    <row r="387" spans="1:14" ht="14.25" customHeight="1">
      <c r="A387" s="5"/>
      <c r="B387" s="59" t="s">
        <v>45</v>
      </c>
      <c r="C387" s="56"/>
      <c r="D387" s="30">
        <f aca="true" t="shared" si="71" ref="D387:N387">D374+D382+D386</f>
        <v>78.9</v>
      </c>
      <c r="E387" s="30">
        <f t="shared" si="71"/>
        <v>61.1</v>
      </c>
      <c r="F387" s="30">
        <f t="shared" si="71"/>
        <v>251.3</v>
      </c>
      <c r="G387" s="30">
        <f t="shared" si="71"/>
        <v>1879</v>
      </c>
      <c r="H387" s="30">
        <f t="shared" si="71"/>
        <v>683.5</v>
      </c>
      <c r="I387" s="30">
        <f t="shared" si="71"/>
        <v>352</v>
      </c>
      <c r="J387" s="30">
        <f t="shared" si="71"/>
        <v>1177</v>
      </c>
      <c r="K387" s="30">
        <f t="shared" si="71"/>
        <v>14.43</v>
      </c>
      <c r="L387" s="30">
        <f t="shared" si="71"/>
        <v>1.07</v>
      </c>
      <c r="M387" s="30">
        <f t="shared" si="71"/>
        <v>22.31</v>
      </c>
      <c r="N387" s="30">
        <f t="shared" si="71"/>
        <v>0.21000000000000002</v>
      </c>
    </row>
    <row r="388" spans="1:14" ht="14.25" customHeight="1">
      <c r="A388" s="11"/>
      <c r="B388" s="51" t="s">
        <v>76</v>
      </c>
      <c r="C388" s="13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1:14" ht="14.25" customHeight="1">
      <c r="A389" s="11"/>
      <c r="B389" s="12" t="s">
        <v>19</v>
      </c>
      <c r="C389" s="13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</row>
    <row r="390" spans="1:14" ht="14.25" customHeight="1">
      <c r="A390" s="5">
        <v>14</v>
      </c>
      <c r="B390" s="15" t="s">
        <v>20</v>
      </c>
      <c r="C390" s="16" t="s">
        <v>21</v>
      </c>
      <c r="D390" s="17">
        <v>0.1</v>
      </c>
      <c r="E390" s="17">
        <v>7.3</v>
      </c>
      <c r="F390" s="17">
        <v>0.1</v>
      </c>
      <c r="G390" s="17">
        <v>66</v>
      </c>
      <c r="H390" s="17">
        <v>2</v>
      </c>
      <c r="I390" s="17">
        <v>0</v>
      </c>
      <c r="J390" s="17">
        <v>3</v>
      </c>
      <c r="K390" s="17">
        <v>0.02</v>
      </c>
      <c r="L390" s="17">
        <v>0</v>
      </c>
      <c r="M390" s="17">
        <v>0</v>
      </c>
      <c r="N390" s="17">
        <v>0.04</v>
      </c>
    </row>
    <row r="391" spans="1:14" ht="14.25" customHeight="1">
      <c r="A391" s="5">
        <v>15</v>
      </c>
      <c r="B391" s="15" t="s">
        <v>22</v>
      </c>
      <c r="C391" s="16" t="s">
        <v>21</v>
      </c>
      <c r="D391" s="17">
        <v>2.3</v>
      </c>
      <c r="E391" s="17">
        <v>3</v>
      </c>
      <c r="F391" s="17">
        <v>0</v>
      </c>
      <c r="G391" s="17">
        <v>36</v>
      </c>
      <c r="H391" s="17">
        <v>88</v>
      </c>
      <c r="I391" s="17">
        <v>3.5</v>
      </c>
      <c r="J391" s="17">
        <v>50</v>
      </c>
      <c r="K391" s="17">
        <v>0.1</v>
      </c>
      <c r="L391" s="17">
        <v>0</v>
      </c>
      <c r="M391" s="17">
        <v>0.07</v>
      </c>
      <c r="N391" s="17">
        <v>0.03</v>
      </c>
    </row>
    <row r="392" spans="1:14" s="26" customFormat="1" ht="14.25" customHeight="1">
      <c r="A392" s="5" t="s">
        <v>162</v>
      </c>
      <c r="B392" s="19" t="s">
        <v>163</v>
      </c>
      <c r="C392" s="20" t="s">
        <v>36</v>
      </c>
      <c r="D392" s="17">
        <v>16.9</v>
      </c>
      <c r="E392" s="17">
        <v>10.93</v>
      </c>
      <c r="F392" s="17">
        <v>8.5</v>
      </c>
      <c r="G392" s="17">
        <v>211</v>
      </c>
      <c r="H392" s="17">
        <v>17</v>
      </c>
      <c r="I392" s="17">
        <v>18</v>
      </c>
      <c r="J392" s="17">
        <v>64</v>
      </c>
      <c r="K392" s="17">
        <v>0.96</v>
      </c>
      <c r="L392" s="17">
        <v>0.08</v>
      </c>
      <c r="M392" s="17">
        <v>0.55</v>
      </c>
      <c r="N392" s="17">
        <v>0.03</v>
      </c>
    </row>
    <row r="393" spans="1:14" ht="14.25" customHeight="1">
      <c r="A393" s="5">
        <v>309</v>
      </c>
      <c r="B393" s="15" t="s">
        <v>37</v>
      </c>
      <c r="C393" s="16" t="s">
        <v>24</v>
      </c>
      <c r="D393" s="17">
        <v>5.5</v>
      </c>
      <c r="E393" s="17">
        <v>4.2</v>
      </c>
      <c r="F393" s="17">
        <v>28.5</v>
      </c>
      <c r="G393" s="17">
        <v>183</v>
      </c>
      <c r="H393" s="17">
        <v>6</v>
      </c>
      <c r="I393" s="17">
        <v>8</v>
      </c>
      <c r="J393" s="17">
        <v>36</v>
      </c>
      <c r="K393" s="17">
        <v>0.77</v>
      </c>
      <c r="L393" s="17">
        <v>0.06</v>
      </c>
      <c r="M393" s="17">
        <v>0</v>
      </c>
      <c r="N393" s="17">
        <v>0.02</v>
      </c>
    </row>
    <row r="394" spans="1:14" ht="14.25" customHeight="1">
      <c r="A394" s="36">
        <v>71</v>
      </c>
      <c r="B394" s="37" t="s">
        <v>63</v>
      </c>
      <c r="C394" s="28" t="s">
        <v>54</v>
      </c>
      <c r="D394" s="17">
        <v>0.8</v>
      </c>
      <c r="E394" s="17">
        <v>0.1</v>
      </c>
      <c r="F394" s="17">
        <v>2.7</v>
      </c>
      <c r="G394" s="17">
        <v>17</v>
      </c>
      <c r="H394" s="17">
        <v>10</v>
      </c>
      <c r="I394" s="17">
        <v>14</v>
      </c>
      <c r="J394" s="17">
        <v>18</v>
      </c>
      <c r="K394" s="17">
        <v>0.63</v>
      </c>
      <c r="L394" s="17">
        <v>0.04</v>
      </c>
      <c r="M394" s="17">
        <v>17.5</v>
      </c>
      <c r="N394" s="17">
        <v>0</v>
      </c>
    </row>
    <row r="395" spans="1:14" ht="14.25" customHeight="1">
      <c r="A395" s="5" t="s">
        <v>27</v>
      </c>
      <c r="B395" s="19" t="s">
        <v>28</v>
      </c>
      <c r="C395" s="20" t="s">
        <v>29</v>
      </c>
      <c r="D395" s="17">
        <v>2.3</v>
      </c>
      <c r="E395" s="17">
        <v>1.8</v>
      </c>
      <c r="F395" s="17">
        <v>25</v>
      </c>
      <c r="G395" s="17">
        <v>125</v>
      </c>
      <c r="H395" s="17">
        <v>61</v>
      </c>
      <c r="I395" s="17">
        <v>7</v>
      </c>
      <c r="J395" s="17">
        <v>45</v>
      </c>
      <c r="K395" s="17">
        <v>0.1</v>
      </c>
      <c r="L395" s="17">
        <v>0.24</v>
      </c>
      <c r="M395" s="17">
        <v>0.65</v>
      </c>
      <c r="N395" s="17">
        <v>0.01</v>
      </c>
    </row>
    <row r="396" spans="1:14" ht="14.25" customHeight="1">
      <c r="A396" s="5"/>
      <c r="B396" s="19" t="s">
        <v>30</v>
      </c>
      <c r="C396" s="20" t="s">
        <v>178</v>
      </c>
      <c r="D396" s="17">
        <v>3.8</v>
      </c>
      <c r="E396" s="17">
        <v>1.6</v>
      </c>
      <c r="F396" s="17">
        <v>26.8</v>
      </c>
      <c r="G396" s="17">
        <v>137</v>
      </c>
      <c r="H396" s="17">
        <v>9</v>
      </c>
      <c r="I396" s="17">
        <v>13</v>
      </c>
      <c r="J396" s="17">
        <v>36</v>
      </c>
      <c r="K396" s="17">
        <v>0.8</v>
      </c>
      <c r="L396" s="17">
        <v>0.07</v>
      </c>
      <c r="M396" s="17">
        <v>0</v>
      </c>
      <c r="N396" s="17">
        <v>0</v>
      </c>
    </row>
    <row r="397" spans="1:14" ht="14.25" customHeight="1">
      <c r="A397" s="5"/>
      <c r="B397" s="44" t="s">
        <v>31</v>
      </c>
      <c r="C397" s="20"/>
      <c r="D397" s="23">
        <f aca="true" t="shared" si="72" ref="D397:N397">SUM(D390:D396)</f>
        <v>31.7</v>
      </c>
      <c r="E397" s="23">
        <f t="shared" si="72"/>
        <v>28.930000000000003</v>
      </c>
      <c r="F397" s="23">
        <f t="shared" si="72"/>
        <v>91.60000000000001</v>
      </c>
      <c r="G397" s="23">
        <f t="shared" si="72"/>
        <v>775</v>
      </c>
      <c r="H397" s="23">
        <f t="shared" si="72"/>
        <v>193</v>
      </c>
      <c r="I397" s="23">
        <f t="shared" si="72"/>
        <v>63.5</v>
      </c>
      <c r="J397" s="23">
        <f t="shared" si="72"/>
        <v>252</v>
      </c>
      <c r="K397" s="23">
        <f t="shared" si="72"/>
        <v>3.38</v>
      </c>
      <c r="L397" s="23">
        <f t="shared" si="72"/>
        <v>0.49000000000000005</v>
      </c>
      <c r="M397" s="23">
        <f t="shared" si="72"/>
        <v>18.77</v>
      </c>
      <c r="N397" s="23">
        <f t="shared" si="72"/>
        <v>0.13</v>
      </c>
    </row>
    <row r="398" spans="1:14" ht="14.25" customHeight="1">
      <c r="A398" s="11"/>
      <c r="B398" s="48" t="s">
        <v>32</v>
      </c>
      <c r="C398" s="13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</row>
    <row r="399" spans="1:14" ht="27.75" customHeight="1">
      <c r="A399" s="5">
        <v>82</v>
      </c>
      <c r="B399" s="18" t="s">
        <v>164</v>
      </c>
      <c r="C399" s="16" t="s">
        <v>51</v>
      </c>
      <c r="D399" s="17">
        <v>4.8</v>
      </c>
      <c r="E399" s="17">
        <v>3.6</v>
      </c>
      <c r="F399" s="17">
        <v>9.9</v>
      </c>
      <c r="G399" s="17">
        <v>100</v>
      </c>
      <c r="H399" s="17">
        <v>38</v>
      </c>
      <c r="I399" s="17">
        <v>25</v>
      </c>
      <c r="J399" s="17">
        <v>53</v>
      </c>
      <c r="K399" s="17">
        <v>1.12</v>
      </c>
      <c r="L399" s="17">
        <v>0.05</v>
      </c>
      <c r="M399" s="17">
        <v>10.04</v>
      </c>
      <c r="N399" s="17">
        <v>0.01</v>
      </c>
    </row>
    <row r="400" spans="1:14" ht="14.25" customHeight="1">
      <c r="A400" s="5" t="s">
        <v>148</v>
      </c>
      <c r="B400" s="19" t="s">
        <v>149</v>
      </c>
      <c r="C400" s="20" t="s">
        <v>36</v>
      </c>
      <c r="D400" s="17">
        <v>19</v>
      </c>
      <c r="E400" s="17">
        <v>8.4</v>
      </c>
      <c r="F400" s="17">
        <v>8.3</v>
      </c>
      <c r="G400" s="17">
        <v>242</v>
      </c>
      <c r="H400" s="17">
        <v>11</v>
      </c>
      <c r="I400" s="17">
        <v>67</v>
      </c>
      <c r="J400" s="17">
        <v>84</v>
      </c>
      <c r="K400" s="17">
        <v>1.57</v>
      </c>
      <c r="L400" s="17">
        <v>0.08</v>
      </c>
      <c r="M400" s="17">
        <v>0.67</v>
      </c>
      <c r="N400" s="17">
        <v>0.06</v>
      </c>
    </row>
    <row r="401" spans="1:14" ht="14.25" customHeight="1">
      <c r="A401" s="5">
        <v>310</v>
      </c>
      <c r="B401" s="19" t="s">
        <v>165</v>
      </c>
      <c r="C401" s="20" t="s">
        <v>24</v>
      </c>
      <c r="D401" s="17">
        <v>2.9</v>
      </c>
      <c r="E401" s="17">
        <v>4.9</v>
      </c>
      <c r="F401" s="17">
        <v>15.5</v>
      </c>
      <c r="G401" s="17">
        <v>146</v>
      </c>
      <c r="H401" s="17">
        <v>15</v>
      </c>
      <c r="I401" s="17">
        <v>29</v>
      </c>
      <c r="J401" s="17">
        <v>80</v>
      </c>
      <c r="K401" s="17">
        <v>1.16</v>
      </c>
      <c r="L401" s="17">
        <v>0.15</v>
      </c>
      <c r="M401" s="17">
        <v>21</v>
      </c>
      <c r="N401" s="17">
        <v>0.02</v>
      </c>
    </row>
    <row r="402" spans="1:14" ht="27.75" customHeight="1">
      <c r="A402" s="36" t="s">
        <v>70</v>
      </c>
      <c r="B402" s="38" t="s">
        <v>71</v>
      </c>
      <c r="C402" s="28" t="s">
        <v>54</v>
      </c>
      <c r="D402" s="17">
        <v>1.1</v>
      </c>
      <c r="E402" s="17">
        <v>3.6</v>
      </c>
      <c r="F402" s="17">
        <v>8</v>
      </c>
      <c r="G402" s="17">
        <v>63</v>
      </c>
      <c r="H402" s="17">
        <v>30</v>
      </c>
      <c r="I402" s="17">
        <v>10</v>
      </c>
      <c r="J402" s="17">
        <v>19</v>
      </c>
      <c r="K402" s="17">
        <v>0.38</v>
      </c>
      <c r="L402" s="17">
        <v>0.01</v>
      </c>
      <c r="M402" s="17">
        <v>18.6</v>
      </c>
      <c r="N402" s="17">
        <v>0</v>
      </c>
    </row>
    <row r="403" spans="1:14" ht="14.25" customHeight="1">
      <c r="A403" s="36"/>
      <c r="B403" s="38" t="s">
        <v>166</v>
      </c>
      <c r="C403" s="28" t="s">
        <v>167</v>
      </c>
      <c r="D403" s="17">
        <v>0.8</v>
      </c>
      <c r="E403" s="17">
        <v>5</v>
      </c>
      <c r="F403" s="17">
        <v>11.5</v>
      </c>
      <c r="G403" s="17">
        <v>95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</row>
    <row r="404" spans="1:14" ht="14.25" customHeight="1">
      <c r="A404" s="5">
        <v>389</v>
      </c>
      <c r="B404" s="42" t="s">
        <v>75</v>
      </c>
      <c r="C404" s="20" t="s">
        <v>29</v>
      </c>
      <c r="D404" s="17">
        <v>0</v>
      </c>
      <c r="E404" s="17">
        <v>0</v>
      </c>
      <c r="F404" s="17">
        <v>22.4</v>
      </c>
      <c r="G404" s="17">
        <v>90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</row>
    <row r="405" spans="1:14" ht="14.25" customHeight="1">
      <c r="A405" s="5"/>
      <c r="B405" s="33" t="s">
        <v>40</v>
      </c>
      <c r="C405" s="20" t="s">
        <v>179</v>
      </c>
      <c r="D405" s="17">
        <v>7.6</v>
      </c>
      <c r="E405" s="27">
        <v>2.4</v>
      </c>
      <c r="F405" s="17">
        <v>50.6</v>
      </c>
      <c r="G405" s="17">
        <v>254</v>
      </c>
      <c r="H405" s="17">
        <v>25</v>
      </c>
      <c r="I405" s="17">
        <v>38</v>
      </c>
      <c r="J405" s="17">
        <v>115</v>
      </c>
      <c r="K405" s="17">
        <v>2.8</v>
      </c>
      <c r="L405" s="17">
        <v>0.15</v>
      </c>
      <c r="M405" s="17">
        <v>0</v>
      </c>
      <c r="N405" s="17">
        <v>0</v>
      </c>
    </row>
    <row r="406" spans="1:14" ht="14.25" customHeight="1">
      <c r="A406" s="5"/>
      <c r="B406" s="44" t="s">
        <v>31</v>
      </c>
      <c r="C406" s="20"/>
      <c r="D406" s="23">
        <f aca="true" t="shared" si="73" ref="D406:N406">SUM(D399:D405)</f>
        <v>36.2</v>
      </c>
      <c r="E406" s="23">
        <f t="shared" si="73"/>
        <v>27.9</v>
      </c>
      <c r="F406" s="23">
        <f t="shared" si="73"/>
        <v>126.19999999999999</v>
      </c>
      <c r="G406" s="23">
        <f t="shared" si="73"/>
        <v>990</v>
      </c>
      <c r="H406" s="23">
        <f t="shared" si="73"/>
        <v>119</v>
      </c>
      <c r="I406" s="23">
        <f t="shared" si="73"/>
        <v>169</v>
      </c>
      <c r="J406" s="23">
        <f t="shared" si="73"/>
        <v>351</v>
      </c>
      <c r="K406" s="23">
        <f t="shared" si="73"/>
        <v>7.03</v>
      </c>
      <c r="L406" s="23">
        <f t="shared" si="73"/>
        <v>0.44000000000000006</v>
      </c>
      <c r="M406" s="23">
        <f t="shared" si="73"/>
        <v>50.31</v>
      </c>
      <c r="N406" s="23">
        <f t="shared" si="73"/>
        <v>0.09</v>
      </c>
    </row>
    <row r="407" spans="1:14" ht="14.25" customHeight="1">
      <c r="A407" s="11"/>
      <c r="B407" s="48" t="s">
        <v>41</v>
      </c>
      <c r="C407" s="13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</row>
    <row r="408" spans="1:14" ht="14.25" customHeight="1">
      <c r="A408" s="5"/>
      <c r="B408" s="25" t="s">
        <v>42</v>
      </c>
      <c r="C408" s="16" t="s">
        <v>29</v>
      </c>
      <c r="D408" s="17">
        <v>5.6</v>
      </c>
      <c r="E408" s="17">
        <v>6.4</v>
      </c>
      <c r="F408" s="17">
        <v>9.4</v>
      </c>
      <c r="G408" s="17">
        <v>118</v>
      </c>
      <c r="H408" s="17">
        <v>240</v>
      </c>
      <c r="I408" s="17">
        <v>28</v>
      </c>
      <c r="J408" s="17">
        <v>180</v>
      </c>
      <c r="K408" s="17">
        <v>0.2</v>
      </c>
      <c r="L408" s="17">
        <v>0.30000000000000004</v>
      </c>
      <c r="M408" s="17">
        <v>17</v>
      </c>
      <c r="N408" s="17">
        <v>0.18</v>
      </c>
    </row>
    <row r="409" spans="1:14" ht="14.25" customHeight="1">
      <c r="A409" s="5">
        <v>422</v>
      </c>
      <c r="B409" s="19" t="s">
        <v>123</v>
      </c>
      <c r="C409" s="28" t="s">
        <v>44</v>
      </c>
      <c r="D409" s="17">
        <v>3.8</v>
      </c>
      <c r="E409" s="17">
        <v>3.7</v>
      </c>
      <c r="F409" s="17">
        <v>22.6</v>
      </c>
      <c r="G409" s="17">
        <v>158</v>
      </c>
      <c r="H409" s="17">
        <v>8</v>
      </c>
      <c r="I409" s="17">
        <v>5</v>
      </c>
      <c r="J409" s="17">
        <v>30</v>
      </c>
      <c r="K409" s="17">
        <v>0.43</v>
      </c>
      <c r="L409" s="17">
        <v>0.04</v>
      </c>
      <c r="M409" s="17">
        <v>0</v>
      </c>
      <c r="N409" s="17">
        <v>0.02</v>
      </c>
    </row>
    <row r="410" spans="1:14" ht="14.25" customHeight="1">
      <c r="A410" s="5"/>
      <c r="B410" s="44" t="s">
        <v>31</v>
      </c>
      <c r="C410" s="20"/>
      <c r="D410" s="23">
        <f aca="true" t="shared" si="74" ref="D410:N410">SUM(D408:D409)</f>
        <v>9.399999999999999</v>
      </c>
      <c r="E410" s="23">
        <f t="shared" si="74"/>
        <v>10.100000000000001</v>
      </c>
      <c r="F410" s="23">
        <f t="shared" si="74"/>
        <v>32</v>
      </c>
      <c r="G410" s="23">
        <f t="shared" si="74"/>
        <v>276</v>
      </c>
      <c r="H410" s="23">
        <f t="shared" si="74"/>
        <v>248</v>
      </c>
      <c r="I410" s="23">
        <f t="shared" si="74"/>
        <v>33</v>
      </c>
      <c r="J410" s="23">
        <f t="shared" si="74"/>
        <v>210</v>
      </c>
      <c r="K410" s="23">
        <f t="shared" si="74"/>
        <v>0.63</v>
      </c>
      <c r="L410" s="23">
        <f t="shared" si="74"/>
        <v>0.34</v>
      </c>
      <c r="M410" s="23">
        <f t="shared" si="74"/>
        <v>17</v>
      </c>
      <c r="N410" s="23">
        <f t="shared" si="74"/>
        <v>0.19999999999999998</v>
      </c>
    </row>
    <row r="411" spans="1:14" ht="14.25" customHeight="1">
      <c r="A411" s="11"/>
      <c r="B411" s="60" t="s">
        <v>45</v>
      </c>
      <c r="C411" s="13"/>
      <c r="D411" s="30">
        <f aca="true" t="shared" si="75" ref="D411:N411">D397+D406+D410</f>
        <v>77.30000000000001</v>
      </c>
      <c r="E411" s="30">
        <f t="shared" si="75"/>
        <v>66.93</v>
      </c>
      <c r="F411" s="30">
        <f t="shared" si="75"/>
        <v>249.8</v>
      </c>
      <c r="G411" s="30">
        <f t="shared" si="75"/>
        <v>2041</v>
      </c>
      <c r="H411" s="30">
        <f t="shared" si="75"/>
        <v>560</v>
      </c>
      <c r="I411" s="30">
        <f t="shared" si="75"/>
        <v>265.5</v>
      </c>
      <c r="J411" s="30">
        <f t="shared" si="75"/>
        <v>813</v>
      </c>
      <c r="K411" s="30">
        <f t="shared" si="75"/>
        <v>11.040000000000001</v>
      </c>
      <c r="L411" s="30">
        <f t="shared" si="75"/>
        <v>1.2700000000000002</v>
      </c>
      <c r="M411" s="30">
        <f t="shared" si="75"/>
        <v>86.08</v>
      </c>
      <c r="N411" s="30">
        <f t="shared" si="75"/>
        <v>0.42</v>
      </c>
    </row>
    <row r="412" spans="1:14" ht="14.25" customHeight="1">
      <c r="A412" s="11"/>
      <c r="B412" s="51" t="s">
        <v>88</v>
      </c>
      <c r="C412" s="13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</row>
    <row r="413" spans="1:14" ht="14.25" customHeight="1">
      <c r="A413" s="11"/>
      <c r="B413" s="12" t="s">
        <v>19</v>
      </c>
      <c r="C413" s="13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</row>
    <row r="414" spans="1:14" ht="14.25" customHeight="1">
      <c r="A414" s="40">
        <v>16</v>
      </c>
      <c r="B414" s="32" t="s">
        <v>100</v>
      </c>
      <c r="C414" s="34" t="s">
        <v>101</v>
      </c>
      <c r="D414" s="41">
        <v>4.13</v>
      </c>
      <c r="E414" s="41">
        <v>2.58</v>
      </c>
      <c r="F414" s="41">
        <v>1.05</v>
      </c>
      <c r="G414" s="41">
        <v>45</v>
      </c>
      <c r="H414" s="41">
        <v>2</v>
      </c>
      <c r="I414" s="41">
        <v>4</v>
      </c>
      <c r="J414" s="41">
        <v>39</v>
      </c>
      <c r="K414" s="41">
        <v>0.21</v>
      </c>
      <c r="L414" s="41">
        <v>0.15</v>
      </c>
      <c r="M414" s="41">
        <v>0</v>
      </c>
      <c r="N414" s="41">
        <v>0</v>
      </c>
    </row>
    <row r="415" spans="1:14" ht="14.25" customHeight="1">
      <c r="A415" s="5" t="s">
        <v>168</v>
      </c>
      <c r="B415" s="32" t="s">
        <v>169</v>
      </c>
      <c r="C415" s="16" t="s">
        <v>29</v>
      </c>
      <c r="D415" s="17">
        <v>4.6</v>
      </c>
      <c r="E415" s="17">
        <v>3.4</v>
      </c>
      <c r="F415" s="17">
        <v>37.7</v>
      </c>
      <c r="G415" s="17">
        <v>204</v>
      </c>
      <c r="H415" s="17">
        <v>141</v>
      </c>
      <c r="I415" s="17">
        <v>32</v>
      </c>
      <c r="J415" s="17">
        <v>129</v>
      </c>
      <c r="K415" s="17">
        <v>0.87</v>
      </c>
      <c r="L415" s="17">
        <v>0.07</v>
      </c>
      <c r="M415" s="17">
        <v>27.69</v>
      </c>
      <c r="N415" s="17">
        <v>0.02</v>
      </c>
    </row>
    <row r="416" spans="1:14" ht="14.25" customHeight="1">
      <c r="A416" s="5">
        <v>382</v>
      </c>
      <c r="B416" s="15" t="s">
        <v>82</v>
      </c>
      <c r="C416" s="16" t="s">
        <v>29</v>
      </c>
      <c r="D416" s="17">
        <v>3.9</v>
      </c>
      <c r="E416" s="17">
        <v>3.8</v>
      </c>
      <c r="F416" s="17">
        <v>24.1</v>
      </c>
      <c r="G416" s="17">
        <v>143</v>
      </c>
      <c r="H416" s="17">
        <v>126</v>
      </c>
      <c r="I416" s="17">
        <v>31</v>
      </c>
      <c r="J416" s="17">
        <v>116</v>
      </c>
      <c r="K416" s="17">
        <v>1.03</v>
      </c>
      <c r="L416" s="17">
        <v>0.05</v>
      </c>
      <c r="M416" s="17">
        <v>1.3</v>
      </c>
      <c r="N416" s="17">
        <v>0.02</v>
      </c>
    </row>
    <row r="417" spans="1:14" ht="14.25" customHeight="1">
      <c r="A417" s="5">
        <v>338</v>
      </c>
      <c r="B417" s="15" t="s">
        <v>38</v>
      </c>
      <c r="C417" s="16" t="s">
        <v>24</v>
      </c>
      <c r="D417" s="17">
        <v>0.6</v>
      </c>
      <c r="E417" s="17">
        <v>0.6</v>
      </c>
      <c r="F417" s="17">
        <v>14.7</v>
      </c>
      <c r="G417" s="17">
        <v>71</v>
      </c>
      <c r="H417" s="17">
        <v>24</v>
      </c>
      <c r="I417" s="17">
        <v>14</v>
      </c>
      <c r="J417" s="17">
        <v>17</v>
      </c>
      <c r="K417" s="17">
        <v>3.3</v>
      </c>
      <c r="L417" s="17">
        <v>0.05</v>
      </c>
      <c r="M417" s="17">
        <v>15</v>
      </c>
      <c r="N417" s="17">
        <v>0</v>
      </c>
    </row>
    <row r="418" spans="1:14" ht="14.25" customHeight="1">
      <c r="A418" s="5"/>
      <c r="B418" s="19" t="s">
        <v>30</v>
      </c>
      <c r="C418" s="20" t="s">
        <v>178</v>
      </c>
      <c r="D418" s="17">
        <v>3.8</v>
      </c>
      <c r="E418" s="17">
        <v>1.6</v>
      </c>
      <c r="F418" s="17">
        <v>26.8</v>
      </c>
      <c r="G418" s="17">
        <v>137</v>
      </c>
      <c r="H418" s="17">
        <v>9</v>
      </c>
      <c r="I418" s="17">
        <v>13</v>
      </c>
      <c r="J418" s="17">
        <v>36</v>
      </c>
      <c r="K418" s="17">
        <v>0.8</v>
      </c>
      <c r="L418" s="17">
        <v>0.07</v>
      </c>
      <c r="M418" s="17">
        <v>0</v>
      </c>
      <c r="N418" s="17">
        <v>0</v>
      </c>
    </row>
    <row r="419" spans="1:14" ht="14.25" customHeight="1">
      <c r="A419" s="5"/>
      <c r="B419" s="44" t="s">
        <v>31</v>
      </c>
      <c r="C419" s="20"/>
      <c r="D419" s="23">
        <f aca="true" t="shared" si="76" ref="D419:N419">SUM(D414:D418)</f>
        <v>17.03</v>
      </c>
      <c r="E419" s="23">
        <f t="shared" si="76"/>
        <v>11.98</v>
      </c>
      <c r="F419" s="23">
        <f t="shared" si="76"/>
        <v>104.35</v>
      </c>
      <c r="G419" s="23">
        <f t="shared" si="76"/>
        <v>600</v>
      </c>
      <c r="H419" s="23">
        <f t="shared" si="76"/>
        <v>302</v>
      </c>
      <c r="I419" s="23">
        <f t="shared" si="76"/>
        <v>94</v>
      </c>
      <c r="J419" s="23">
        <f t="shared" si="76"/>
        <v>337</v>
      </c>
      <c r="K419" s="23">
        <f t="shared" si="76"/>
        <v>6.21</v>
      </c>
      <c r="L419" s="23">
        <f t="shared" si="76"/>
        <v>0.39</v>
      </c>
      <c r="M419" s="23">
        <f t="shared" si="76"/>
        <v>43.99</v>
      </c>
      <c r="N419" s="23">
        <f t="shared" si="76"/>
        <v>0.04</v>
      </c>
    </row>
    <row r="420" spans="1:14" ht="14.25" customHeight="1">
      <c r="A420" s="11"/>
      <c r="B420" s="48" t="s">
        <v>32</v>
      </c>
      <c r="C420" s="13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</row>
    <row r="421" spans="1:14" ht="27" customHeight="1">
      <c r="A421" s="5">
        <v>112</v>
      </c>
      <c r="B421" s="42" t="s">
        <v>170</v>
      </c>
      <c r="C421" s="28" t="s">
        <v>118</v>
      </c>
      <c r="D421" s="17">
        <v>6.5</v>
      </c>
      <c r="E421" s="17">
        <v>4.9</v>
      </c>
      <c r="F421" s="17">
        <v>20.9</v>
      </c>
      <c r="G421" s="17">
        <v>154</v>
      </c>
      <c r="H421" s="17">
        <v>18</v>
      </c>
      <c r="I421" s="17">
        <v>30</v>
      </c>
      <c r="J421" s="17">
        <v>100</v>
      </c>
      <c r="K421" s="17">
        <v>1.28</v>
      </c>
      <c r="L421" s="17">
        <v>0.12</v>
      </c>
      <c r="M421" s="17">
        <v>8.35</v>
      </c>
      <c r="N421" s="17">
        <v>0</v>
      </c>
    </row>
    <row r="422" spans="1:14" s="26" customFormat="1" ht="12.75" customHeight="1">
      <c r="A422" s="5">
        <v>284</v>
      </c>
      <c r="B422" s="42" t="s">
        <v>171</v>
      </c>
      <c r="C422" s="20" t="s">
        <v>81</v>
      </c>
      <c r="D422" s="17">
        <v>17.9</v>
      </c>
      <c r="E422" s="17">
        <v>18.34</v>
      </c>
      <c r="F422" s="17">
        <v>21.55</v>
      </c>
      <c r="G422" s="17">
        <v>356</v>
      </c>
      <c r="H422" s="17">
        <v>22</v>
      </c>
      <c r="I422" s="17">
        <v>40</v>
      </c>
      <c r="J422" s="17">
        <v>106</v>
      </c>
      <c r="K422" s="17">
        <v>1.57</v>
      </c>
      <c r="L422" s="17">
        <v>0.18</v>
      </c>
      <c r="M422" s="17">
        <v>4.57</v>
      </c>
      <c r="N422" s="17">
        <v>0.02</v>
      </c>
    </row>
    <row r="423" spans="1:14" ht="12.75" customHeight="1">
      <c r="A423" s="5">
        <v>71</v>
      </c>
      <c r="B423" s="32" t="s">
        <v>95</v>
      </c>
      <c r="C423" s="34" t="s">
        <v>54</v>
      </c>
      <c r="D423" s="17">
        <v>0.7</v>
      </c>
      <c r="E423" s="17">
        <v>0.12</v>
      </c>
      <c r="F423" s="17">
        <v>4.93</v>
      </c>
      <c r="G423" s="17">
        <v>13</v>
      </c>
      <c r="H423" s="17">
        <v>13</v>
      </c>
      <c r="I423" s="17">
        <v>14</v>
      </c>
      <c r="J423" s="17">
        <v>29</v>
      </c>
      <c r="K423" s="17">
        <v>0.53</v>
      </c>
      <c r="L423" s="17">
        <v>0.03</v>
      </c>
      <c r="M423" s="17">
        <v>12.25</v>
      </c>
      <c r="N423" s="17">
        <v>0</v>
      </c>
    </row>
    <row r="424" spans="1:14" ht="12.75" customHeight="1">
      <c r="A424" s="5">
        <v>342</v>
      </c>
      <c r="B424" s="19" t="s">
        <v>72</v>
      </c>
      <c r="C424" s="20" t="s">
        <v>29</v>
      </c>
      <c r="D424" s="17">
        <v>0.2</v>
      </c>
      <c r="E424" s="17">
        <v>0.2</v>
      </c>
      <c r="F424" s="17">
        <v>18.9</v>
      </c>
      <c r="G424" s="17">
        <v>79</v>
      </c>
      <c r="H424" s="17">
        <v>7</v>
      </c>
      <c r="I424" s="17">
        <v>4</v>
      </c>
      <c r="J424" s="17">
        <v>4</v>
      </c>
      <c r="K424" s="17">
        <v>0.93</v>
      </c>
      <c r="L424" s="17">
        <v>0.01</v>
      </c>
      <c r="M424" s="17">
        <v>4.09</v>
      </c>
      <c r="N424" s="17">
        <v>0</v>
      </c>
    </row>
    <row r="425" spans="1:14" ht="12.75" customHeight="1">
      <c r="A425" s="5"/>
      <c r="B425" s="33" t="s">
        <v>40</v>
      </c>
      <c r="C425" s="20" t="s">
        <v>179</v>
      </c>
      <c r="D425" s="17">
        <v>7.6</v>
      </c>
      <c r="E425" s="27">
        <v>2.4</v>
      </c>
      <c r="F425" s="17">
        <v>50.6</v>
      </c>
      <c r="G425" s="17">
        <v>254</v>
      </c>
      <c r="H425" s="17">
        <v>25</v>
      </c>
      <c r="I425" s="17">
        <v>38</v>
      </c>
      <c r="J425" s="17">
        <v>115</v>
      </c>
      <c r="K425" s="17">
        <v>2.8</v>
      </c>
      <c r="L425" s="17">
        <v>0.15</v>
      </c>
      <c r="M425" s="17">
        <v>0</v>
      </c>
      <c r="N425" s="17">
        <v>0</v>
      </c>
    </row>
    <row r="426" spans="1:14" ht="12.75" customHeight="1">
      <c r="A426" s="5"/>
      <c r="B426" s="44" t="s">
        <v>31</v>
      </c>
      <c r="C426" s="20"/>
      <c r="D426" s="23">
        <f aca="true" t="shared" si="77" ref="D426:N426">SUM(D421:D425)</f>
        <v>32.9</v>
      </c>
      <c r="E426" s="23">
        <f t="shared" si="77"/>
        <v>25.96</v>
      </c>
      <c r="F426" s="23">
        <f t="shared" si="77"/>
        <v>116.88</v>
      </c>
      <c r="G426" s="23">
        <f t="shared" si="77"/>
        <v>856</v>
      </c>
      <c r="H426" s="23">
        <f t="shared" si="77"/>
        <v>85</v>
      </c>
      <c r="I426" s="23">
        <f t="shared" si="77"/>
        <v>126</v>
      </c>
      <c r="J426" s="23">
        <f t="shared" si="77"/>
        <v>354</v>
      </c>
      <c r="K426" s="23">
        <f t="shared" si="77"/>
        <v>7.109999999999999</v>
      </c>
      <c r="L426" s="23">
        <f t="shared" si="77"/>
        <v>0.49</v>
      </c>
      <c r="M426" s="23">
        <f t="shared" si="77"/>
        <v>29.26</v>
      </c>
      <c r="N426" s="23">
        <f t="shared" si="77"/>
        <v>0.02</v>
      </c>
    </row>
    <row r="427" spans="1:14" ht="12.75" customHeight="1">
      <c r="A427" s="11"/>
      <c r="B427" s="48" t="s">
        <v>41</v>
      </c>
      <c r="C427" s="13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</row>
    <row r="428" spans="1:14" ht="12.75" customHeight="1">
      <c r="A428" s="5">
        <v>389</v>
      </c>
      <c r="B428" s="42" t="s">
        <v>75</v>
      </c>
      <c r="C428" s="20" t="s">
        <v>29</v>
      </c>
      <c r="D428" s="17">
        <v>0</v>
      </c>
      <c r="E428" s="17">
        <v>0</v>
      </c>
      <c r="F428" s="17">
        <v>22.4</v>
      </c>
      <c r="G428" s="17">
        <v>90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17">
        <v>0</v>
      </c>
      <c r="N428" s="17">
        <v>0</v>
      </c>
    </row>
    <row r="429" spans="1:14" ht="12.75" customHeight="1">
      <c r="A429" s="5" t="s">
        <v>58</v>
      </c>
      <c r="B429" s="19" t="s">
        <v>172</v>
      </c>
      <c r="C429" s="20" t="s">
        <v>60</v>
      </c>
      <c r="D429" s="17">
        <v>10.6</v>
      </c>
      <c r="E429" s="17">
        <v>5.7</v>
      </c>
      <c r="F429" s="17">
        <v>20.9</v>
      </c>
      <c r="G429" s="17">
        <v>196</v>
      </c>
      <c r="H429" s="17">
        <v>68</v>
      </c>
      <c r="I429" s="17">
        <v>14</v>
      </c>
      <c r="J429" s="17">
        <v>96</v>
      </c>
      <c r="K429" s="17">
        <v>0.51</v>
      </c>
      <c r="L429" s="17">
        <v>0.05</v>
      </c>
      <c r="M429" s="17">
        <v>0.07</v>
      </c>
      <c r="N429" s="17">
        <v>0.02</v>
      </c>
    </row>
    <row r="430" spans="1:14" ht="12.75" customHeight="1">
      <c r="A430" s="36"/>
      <c r="B430" s="38" t="s">
        <v>173</v>
      </c>
      <c r="C430" s="28" t="s">
        <v>174</v>
      </c>
      <c r="D430" s="17">
        <v>1.6</v>
      </c>
      <c r="E430" s="17">
        <v>3</v>
      </c>
      <c r="F430" s="17">
        <v>12.6</v>
      </c>
      <c r="G430" s="17">
        <v>84</v>
      </c>
      <c r="H430" s="17">
        <v>0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  <c r="N430" s="17">
        <v>0</v>
      </c>
    </row>
    <row r="431" spans="1:14" ht="12.75" customHeight="1">
      <c r="A431" s="5"/>
      <c r="B431" s="44" t="s">
        <v>31</v>
      </c>
      <c r="C431" s="20"/>
      <c r="D431" s="23">
        <f aca="true" t="shared" si="78" ref="D431:N431">SUM(D428:D430)</f>
        <v>12.2</v>
      </c>
      <c r="E431" s="23">
        <f t="shared" si="78"/>
        <v>8.7</v>
      </c>
      <c r="F431" s="23">
        <f t="shared" si="78"/>
        <v>55.9</v>
      </c>
      <c r="G431" s="23">
        <f t="shared" si="78"/>
        <v>370</v>
      </c>
      <c r="H431" s="23">
        <f t="shared" si="78"/>
        <v>68</v>
      </c>
      <c r="I431" s="23">
        <f t="shared" si="78"/>
        <v>14</v>
      </c>
      <c r="J431" s="23">
        <f t="shared" si="78"/>
        <v>96</v>
      </c>
      <c r="K431" s="23">
        <f t="shared" si="78"/>
        <v>0.51</v>
      </c>
      <c r="L431" s="23">
        <f t="shared" si="78"/>
        <v>0.05</v>
      </c>
      <c r="M431" s="23">
        <f t="shared" si="78"/>
        <v>0.07</v>
      </c>
      <c r="N431" s="23">
        <f t="shared" si="78"/>
        <v>0.02</v>
      </c>
    </row>
    <row r="432" spans="1:14" ht="12.75" customHeight="1">
      <c r="A432" s="11"/>
      <c r="B432" s="60" t="s">
        <v>45</v>
      </c>
      <c r="C432" s="58"/>
      <c r="D432" s="30">
        <f aca="true" t="shared" si="79" ref="D432:N432">D419+D426+D431</f>
        <v>62.129999999999995</v>
      </c>
      <c r="E432" s="30">
        <f t="shared" si="79"/>
        <v>46.64</v>
      </c>
      <c r="F432" s="30">
        <f t="shared" si="79"/>
        <v>277.13</v>
      </c>
      <c r="G432" s="30">
        <f t="shared" si="79"/>
        <v>1826</v>
      </c>
      <c r="H432" s="30">
        <f t="shared" si="79"/>
        <v>455</v>
      </c>
      <c r="I432" s="30">
        <f t="shared" si="79"/>
        <v>234</v>
      </c>
      <c r="J432" s="30">
        <f t="shared" si="79"/>
        <v>787</v>
      </c>
      <c r="K432" s="30">
        <f t="shared" si="79"/>
        <v>13.83</v>
      </c>
      <c r="L432" s="30">
        <f t="shared" si="79"/>
        <v>0.93</v>
      </c>
      <c r="M432" s="30">
        <f t="shared" si="79"/>
        <v>73.32</v>
      </c>
      <c r="N432" s="30">
        <f t="shared" si="79"/>
        <v>0.08</v>
      </c>
    </row>
    <row r="433" spans="1:14" ht="12.75" customHeight="1">
      <c r="A433" s="11"/>
      <c r="B433" s="14" t="s">
        <v>175</v>
      </c>
      <c r="C433" s="13"/>
      <c r="D433" s="61">
        <f aca="true" t="shared" si="80" ref="D433:N433">D25+D44+D67+D87+D108+D132+D153+D172+D194+D215+D236+D258+D280+D299+D321+D345+D367+D387+D411+D432</f>
        <v>1316.6100000000001</v>
      </c>
      <c r="E433" s="61">
        <f t="shared" si="80"/>
        <v>1163.4900000000002</v>
      </c>
      <c r="F433" s="61">
        <f t="shared" si="80"/>
        <v>4973.91</v>
      </c>
      <c r="G433" s="61">
        <f t="shared" si="80"/>
        <v>36765</v>
      </c>
      <c r="H433" s="61">
        <f t="shared" si="80"/>
        <v>12153.1</v>
      </c>
      <c r="I433" s="61">
        <f t="shared" si="80"/>
        <v>5055</v>
      </c>
      <c r="J433" s="61">
        <f t="shared" si="80"/>
        <v>18393</v>
      </c>
      <c r="K433" s="61">
        <f t="shared" si="80"/>
        <v>262.09999999999997</v>
      </c>
      <c r="L433" s="61">
        <f t="shared" si="80"/>
        <v>20.490000000000002</v>
      </c>
      <c r="M433" s="61">
        <f t="shared" si="80"/>
        <v>1148.6099999999997</v>
      </c>
      <c r="N433" s="61">
        <f t="shared" si="80"/>
        <v>5.869999999999998</v>
      </c>
    </row>
    <row r="434" spans="1:14" ht="14.25" customHeight="1">
      <c r="A434" s="14"/>
      <c r="B434" s="62" t="s">
        <v>176</v>
      </c>
      <c r="C434" s="63"/>
      <c r="D434" s="64">
        <f aca="true" t="shared" si="81" ref="D434:N434">D433/20</f>
        <v>65.8305</v>
      </c>
      <c r="E434" s="64">
        <f t="shared" si="81"/>
        <v>58.17450000000001</v>
      </c>
      <c r="F434" s="64">
        <f t="shared" si="81"/>
        <v>248.69549999999998</v>
      </c>
      <c r="G434" s="64">
        <f t="shared" si="81"/>
        <v>1838.25</v>
      </c>
      <c r="H434" s="64">
        <f t="shared" si="81"/>
        <v>607.655</v>
      </c>
      <c r="I434" s="64">
        <f t="shared" si="81"/>
        <v>252.75</v>
      </c>
      <c r="J434" s="64">
        <f t="shared" si="81"/>
        <v>919.65</v>
      </c>
      <c r="K434" s="64">
        <f t="shared" si="81"/>
        <v>13.104999999999999</v>
      </c>
      <c r="L434" s="64">
        <f t="shared" si="81"/>
        <v>1.0245000000000002</v>
      </c>
      <c r="M434" s="64">
        <f t="shared" si="81"/>
        <v>57.43049999999998</v>
      </c>
      <c r="N434" s="64">
        <f t="shared" si="81"/>
        <v>0.2934999999999999</v>
      </c>
    </row>
    <row r="435" spans="4:14" ht="14.25" customHeight="1"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</row>
    <row r="436" spans="4:14" ht="14.25" customHeight="1"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</row>
    <row r="437" spans="1:14" ht="14.25" customHeight="1">
      <c r="A437" s="1" t="s">
        <v>177</v>
      </c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</row>
  </sheetData>
  <sheetProtection selectLockedCells="1" selectUnlockedCells="1"/>
  <mergeCells count="7">
    <mergeCell ref="L1:N1"/>
    <mergeCell ref="A1:A2"/>
    <mergeCell ref="B1:B2"/>
    <mergeCell ref="C1:C2"/>
    <mergeCell ref="D1:F1"/>
    <mergeCell ref="G1:G2"/>
    <mergeCell ref="H1:K1"/>
  </mergeCells>
  <printOptions horizontalCentered="1"/>
  <pageMargins left="0.39375" right="0.2361111111111111" top="0.2361111111111111" bottom="0.2361111111111111" header="0.5118055555555555" footer="0.5118055555555555"/>
  <pageSetup horizontalDpi="300" verticalDpi="300" orientation="landscape" paperSize="9" scale="97" r:id="rId1"/>
  <rowBreaks count="11" manualBreakCount="11">
    <brk id="38" max="255" man="1"/>
    <brk id="78" max="255" man="1"/>
    <brk id="118" max="255" man="1"/>
    <brk id="156" max="255" man="1"/>
    <brk id="195" max="255" man="1"/>
    <brk id="232" max="255" man="1"/>
    <brk id="271" max="255" man="1"/>
    <brk id="310" max="255" man="1"/>
    <brk id="348" max="255" man="1"/>
    <brk id="386" max="255" man="1"/>
    <brk id="4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6" zoomScaleSheetLayoutView="100"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6" zoomScaleSheetLayoutView="100"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6" zoomScaleSheetLayoutView="100"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6" zoomScaleSheetLayoutView="100"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6" zoomScaleSheetLayoutView="100" zoomScalePageLayoutView="0" workbookViewId="0" topLeftCell="A1">
      <selection activeCell="C15" sqref="C15"/>
    </sheetView>
  </sheetViews>
  <sheetFormatPr defaultColWidth="8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6" zoomScaleSheetLayoutView="100" zoomScalePageLayoutView="0" workbookViewId="0" topLeftCell="A25">
      <selection activeCell="G31" sqref="G31"/>
    </sheetView>
  </sheetViews>
  <sheetFormatPr defaultColWidth="8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ECMZ</cp:lastModifiedBy>
  <cp:lastPrinted>2019-07-31T07:33:12Z</cp:lastPrinted>
  <dcterms:created xsi:type="dcterms:W3CDTF">2006-09-15T21:00:00Z</dcterms:created>
  <dcterms:modified xsi:type="dcterms:W3CDTF">2019-08-08T08:29:59Z</dcterms:modified>
  <cp:category/>
  <cp:version/>
  <cp:contentType/>
  <cp:contentStatus/>
  <cp:revision>140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