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6" sheetId="2" r:id="rId2"/>
    <sheet name="Лист7" sheetId="3" r:id="rId3"/>
    <sheet name="Лист5" sheetId="4" r:id="rId4"/>
    <sheet name="Лист4" sheetId="5" r:id="rId5"/>
    <sheet name="Лист3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<sst xmlns="http://schemas.openxmlformats.org/spreadsheetml/2006/main" count="758" uniqueCount="172">
  <si>
    <t>№ рецептуры по Сборнику блюд 2015г.</t>
  </si>
  <si>
    <t>Наименование блюд</t>
  </si>
  <si>
    <t>Выход порции (г)</t>
  </si>
  <si>
    <t>Пищевые вещества</t>
  </si>
  <si>
    <t>Энергетическая ценность (ккал)</t>
  </si>
  <si>
    <t>Микроэлементы (мг)</t>
  </si>
  <si>
    <t>Витамины (мг)</t>
  </si>
  <si>
    <t>белки</t>
  </si>
  <si>
    <t>жиры</t>
  </si>
  <si>
    <t>углеводы</t>
  </si>
  <si>
    <t>Са</t>
  </si>
  <si>
    <t>Mg</t>
  </si>
  <si>
    <t>P</t>
  </si>
  <si>
    <t>Fe</t>
  </si>
  <si>
    <t>В1</t>
  </si>
  <si>
    <t>С</t>
  </si>
  <si>
    <t>А</t>
  </si>
  <si>
    <t>Первая неделя</t>
  </si>
  <si>
    <t>Понедельник</t>
  </si>
  <si>
    <t>Завтрак</t>
  </si>
  <si>
    <t>Омлет натуральный</t>
  </si>
  <si>
    <t>150</t>
  </si>
  <si>
    <t>Сосиска отварная</t>
  </si>
  <si>
    <t>50</t>
  </si>
  <si>
    <t>Йогурт</t>
  </si>
  <si>
    <t>110</t>
  </si>
  <si>
    <t>ТТК 245</t>
  </si>
  <si>
    <t>Кофейный напиток витаминизированный</t>
  </si>
  <si>
    <t>200</t>
  </si>
  <si>
    <t>Батон</t>
  </si>
  <si>
    <t>Всего:</t>
  </si>
  <si>
    <t>Обед</t>
  </si>
  <si>
    <t>Суп картофельный с пшеном, рыбными консервами, зеленью</t>
  </si>
  <si>
    <t>280</t>
  </si>
  <si>
    <t>Гуляш из говядины</t>
  </si>
  <si>
    <t>100</t>
  </si>
  <si>
    <t>Рожки отварные</t>
  </si>
  <si>
    <t>180</t>
  </si>
  <si>
    <t>Фрукты свежие</t>
  </si>
  <si>
    <t>Компот из кураги</t>
  </si>
  <si>
    <t>Хлеб ржаной/батон</t>
  </si>
  <si>
    <t>70/50</t>
  </si>
  <si>
    <t>Итого:</t>
  </si>
  <si>
    <t>Вторник</t>
  </si>
  <si>
    <t>Масло сливочное</t>
  </si>
  <si>
    <t>10</t>
  </si>
  <si>
    <t>Запеканка из творога со сгущённым молоком</t>
  </si>
  <si>
    <t>200/30</t>
  </si>
  <si>
    <t>Чай с сахаром</t>
  </si>
  <si>
    <t>Борщ со свежей  капустой и картофелем, мясом, сметаной, зеленью</t>
  </si>
  <si>
    <t>10/255</t>
  </si>
  <si>
    <t xml:space="preserve">Жаркое по-домашнему </t>
  </si>
  <si>
    <t>Огурцы свежие (доп. гарнир)</t>
  </si>
  <si>
    <t>70</t>
  </si>
  <si>
    <t>ТТК 206</t>
  </si>
  <si>
    <t>Компот из ягод</t>
  </si>
  <si>
    <t>Среда</t>
  </si>
  <si>
    <t>Котлета рубленная из цыплят</t>
  </si>
  <si>
    <t>Помидоры  свежие (доп.гарнир)</t>
  </si>
  <si>
    <t>ТТК 243</t>
  </si>
  <si>
    <t>Суп картофельный с горохом, мясом, зеленью</t>
  </si>
  <si>
    <t>10/250</t>
  </si>
  <si>
    <t>ТТК 426</t>
  </si>
  <si>
    <t xml:space="preserve">Рыба запечённая </t>
  </si>
  <si>
    <t>Пюре картофельное</t>
  </si>
  <si>
    <t>ТТК 275/1</t>
  </si>
  <si>
    <t>Капуста соленая с маслом растительным, сахаром (доп. гарнир)</t>
  </si>
  <si>
    <t>Компот из яблок</t>
  </si>
  <si>
    <t>Четверг</t>
  </si>
  <si>
    <t>11/2004</t>
  </si>
  <si>
    <t>Бутерброд горячий с колбасой варёной и сыром</t>
  </si>
  <si>
    <t>55</t>
  </si>
  <si>
    <t>Каша молочная гречневая жидкая  с маслом</t>
  </si>
  <si>
    <t>200/5</t>
  </si>
  <si>
    <t>Какао с молоком</t>
  </si>
  <si>
    <t>157/2004</t>
  </si>
  <si>
    <t>Солянка домашняя со сметаной, зеленью</t>
  </si>
  <si>
    <t>255</t>
  </si>
  <si>
    <t>Макаронник с мясом с маслом</t>
  </si>
  <si>
    <t>Пятница</t>
  </si>
  <si>
    <t xml:space="preserve">ТТК 274 </t>
  </si>
  <si>
    <t>Ёжики Аппетитные</t>
  </si>
  <si>
    <t>160/50</t>
  </si>
  <si>
    <t>Щи из свежей капусты с картофелем, мясом, зеленью</t>
  </si>
  <si>
    <t>ТТК 163</t>
  </si>
  <si>
    <t>Филе куриное запечённое с ананасами</t>
  </si>
  <si>
    <t>Огурцы свежие /помидоры свежие(доп. гарнир)</t>
  </si>
  <si>
    <t>700/2004</t>
  </si>
  <si>
    <t>Напиток клюквенный</t>
  </si>
  <si>
    <t>Суббота</t>
  </si>
  <si>
    <t xml:space="preserve">Сдоба обыкновенная </t>
  </si>
  <si>
    <t>75</t>
  </si>
  <si>
    <t>Компот из ягод (горячий напиток)</t>
  </si>
  <si>
    <t>Суп с клёцками с мясом</t>
  </si>
  <si>
    <t>ТТК 193</t>
  </si>
  <si>
    <t>Рыба запечённая "Солнышко"</t>
  </si>
  <si>
    <t>Рис отварной</t>
  </si>
  <si>
    <t>Чай с сахаром лимоном</t>
  </si>
  <si>
    <t>200/7</t>
  </si>
  <si>
    <t>Вторая неделя</t>
  </si>
  <si>
    <t>Ветчина порционно</t>
  </si>
  <si>
    <t>25</t>
  </si>
  <si>
    <t>ТТК 147</t>
  </si>
  <si>
    <t>Каша молочная "Дружба" жидкая с маслом</t>
  </si>
  <si>
    <t>Суп из овощей с говядиной тушёной, зеленью</t>
  </si>
  <si>
    <t>275</t>
  </si>
  <si>
    <t>333/2004</t>
  </si>
  <si>
    <t>Вермишель отварная с сыром</t>
  </si>
  <si>
    <t>101/2004</t>
  </si>
  <si>
    <t>Икра кабачковая (доп. гарнир)</t>
  </si>
  <si>
    <t xml:space="preserve">Биточки домашние </t>
  </si>
  <si>
    <t>Кукуруза консервированная (доп. гарнир)</t>
  </si>
  <si>
    <t>Суп с вермишелью и картофелем с мясными фрикадельками, зеленью</t>
  </si>
  <si>
    <t>20/250</t>
  </si>
  <si>
    <t>Компот из вишни</t>
  </si>
  <si>
    <t>177/2004</t>
  </si>
  <si>
    <t>Бульон с куриным филе, гренками</t>
  </si>
  <si>
    <t>25/15/250</t>
  </si>
  <si>
    <t>Плов из говядины</t>
  </si>
  <si>
    <t xml:space="preserve">Сок фруктовый </t>
  </si>
  <si>
    <t>Рагу из птицы</t>
  </si>
  <si>
    <t xml:space="preserve">Рожки отварные </t>
  </si>
  <si>
    <t>ТТК 370</t>
  </si>
  <si>
    <t>Суп сырный с гренками, зеленью</t>
  </si>
  <si>
    <t>25/250</t>
  </si>
  <si>
    <t>Запеканка картофельная с мясом с маслом</t>
  </si>
  <si>
    <t>Третья неделя</t>
  </si>
  <si>
    <t>Сыр порционно</t>
  </si>
  <si>
    <t>Суп картофельный с рисом, рыбными консервами, зеленью</t>
  </si>
  <si>
    <t>Каша гречневая рассыпчатая</t>
  </si>
  <si>
    <t>Каша молочная пшенная жидкая с маслом</t>
  </si>
  <si>
    <t>Тефтели мясные в соусе</t>
  </si>
  <si>
    <t>100/50</t>
  </si>
  <si>
    <t xml:space="preserve">Вермишель отварная </t>
  </si>
  <si>
    <t>ТТК 473</t>
  </si>
  <si>
    <t>Беф-строганов из куриного филе</t>
  </si>
  <si>
    <t>Суп с вермишелью и картофелем, куриным филе, зеленью</t>
  </si>
  <si>
    <t>Борщ со свежей капустой и картофелем, мясом, сметаной,  зеленью</t>
  </si>
  <si>
    <t>ТТК 242</t>
  </si>
  <si>
    <t xml:space="preserve">Филе куриное панированное </t>
  </si>
  <si>
    <t>541/2004</t>
  </si>
  <si>
    <t>Рагу овощное</t>
  </si>
  <si>
    <t>Рыба тушеная в томате с овощами</t>
  </si>
  <si>
    <t>Четвертая  неделя</t>
  </si>
  <si>
    <t>Рассольник Ленинградский с перловой крупой, говядиной тушёной, сметаной, зеленью</t>
  </si>
  <si>
    <t>270</t>
  </si>
  <si>
    <t>Горошек зелёный консервированный (доп. гарнир)</t>
  </si>
  <si>
    <t>Плов из филе куриного</t>
  </si>
  <si>
    <t>Щи из свежей капусты с картофелем,  мясом, зеленью</t>
  </si>
  <si>
    <t>ТТК 194</t>
  </si>
  <si>
    <t>Шницель Школьный</t>
  </si>
  <si>
    <t>Картофель отварной</t>
  </si>
  <si>
    <t>ТТК 356</t>
  </si>
  <si>
    <t>Каша молочная рисовая с соусом клубничным</t>
  </si>
  <si>
    <t>Суп с вермишелью и картофелем, мясными фрикадельками  зеленью</t>
  </si>
  <si>
    <t>Вермишель отварная</t>
  </si>
  <si>
    <t>Суп из овощей с мясом, зеленью</t>
  </si>
  <si>
    <t>ТТК 204</t>
  </si>
  <si>
    <t>Рыба жареная по-солнечному</t>
  </si>
  <si>
    <t>Итого по меню:</t>
  </si>
  <si>
    <t>среднее за день</t>
  </si>
  <si>
    <t xml:space="preserve">                     Начальник технологического отдела МП "ЕЦМЗ"  Н.В.Решетникова</t>
  </si>
  <si>
    <t>45</t>
  </si>
  <si>
    <t>Яйцо варёное</t>
  </si>
  <si>
    <t>1шт</t>
  </si>
  <si>
    <t>Кондитерское изделие вафли</t>
  </si>
  <si>
    <t>18</t>
  </si>
  <si>
    <t>20</t>
  </si>
  <si>
    <t>Кисель плодово-ягодный витаминизированный (горячий напиток)</t>
  </si>
  <si>
    <t>Напиток клюквенный (горячий напиток)</t>
  </si>
  <si>
    <t>Биточки домашние с маслом</t>
  </si>
  <si>
    <t>100/5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</si>
</sst>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6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i/>
      <sz val="11"/>
      <color indexed="25"/>
      <name val="Calibri"/>
      <family val="2"/>
    </font>
    <font>
      <b/>
      <sz val="11"/>
      <color indexed="17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10"/>
      <color indexed="54"/>
      <name val="Calibri"/>
      <family val="2"/>
    </font>
    <font>
      <b/>
      <sz val="10"/>
      <color indexed="30"/>
      <name val="Calibri"/>
      <family val="2"/>
    </font>
    <font>
      <b/>
      <sz val="10"/>
      <color indexed="17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0"/>
      <color indexed="30"/>
      <name val="Calibri"/>
      <family val="2"/>
    </font>
    <font>
      <sz val="8"/>
      <color indexed="54"/>
      <name val="Calibri"/>
      <family val="2"/>
    </font>
    <font>
      <b/>
      <i/>
      <sz val="10"/>
      <color indexed="30"/>
      <name val="Calibri"/>
      <family val="2"/>
    </font>
    <font>
      <sz val="11"/>
      <color indexed="25"/>
      <name val="Calibri"/>
      <family val="2"/>
    </font>
    <font>
      <b/>
      <i/>
      <sz val="11"/>
      <color indexed="30"/>
      <name val="Calibri"/>
      <family val="2"/>
    </font>
    <font>
      <b/>
      <i/>
      <sz val="8"/>
      <color indexed="30"/>
      <name val="Calibri"/>
      <family val="2"/>
    </font>
    <font>
      <i/>
      <sz val="10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Calibri"/>
      <family val="2"/>
    </font>
    <font>
      <i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8"/>
      <color indexed="62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49" fontId="5" fillId="0" borderId="10" xfId="0" applyNumberFormat="1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16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24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49" fontId="27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49" fontId="30" fillId="0" borderId="10" xfId="0" applyNumberFormat="1" applyFont="1" applyBorder="1" applyAlignment="1">
      <alignment horizontal="center" vertical="center" wrapText="1"/>
    </xf>
    <xf numFmtId="164" fontId="3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3" fillId="0" borderId="10" xfId="0" applyFont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49" fontId="63" fillId="0" borderId="10" xfId="0" applyNumberFormat="1" applyFont="1" applyBorder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70C0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5"/>
  <sheetViews>
    <sheetView tabSelected="1" view="pageBreakPreview" zoomScale="65" zoomScaleSheetLayoutView="65" zoomScalePageLayoutView="0" workbookViewId="0" topLeftCell="A1">
      <selection activeCell="F129" sqref="F129"/>
    </sheetView>
  </sheetViews>
  <sheetFormatPr defaultColWidth="8.140625" defaultRowHeight="12.75" customHeight="1"/>
  <cols>
    <col min="1" max="1" width="10.421875" style="1" customWidth="1"/>
    <col min="2" max="2" width="54.28125" style="1" customWidth="1"/>
    <col min="3" max="3" width="10.140625" style="2" customWidth="1"/>
    <col min="4" max="5" width="5.7109375" style="1" customWidth="1"/>
    <col min="6" max="6" width="7.28125" style="1" customWidth="1"/>
    <col min="7" max="7" width="10.57421875" style="1" customWidth="1"/>
    <col min="8" max="14" width="5.00390625" style="1" customWidth="1"/>
    <col min="15" max="16384" width="8.140625" style="1" customWidth="1"/>
  </cols>
  <sheetData>
    <row r="1" spans="1:14" s="5" customFormat="1" ht="12.75" customHeight="1">
      <c r="A1" s="83" t="s">
        <v>0</v>
      </c>
      <c r="B1" s="84" t="s">
        <v>1</v>
      </c>
      <c r="C1" s="85" t="s">
        <v>2</v>
      </c>
      <c r="D1" s="82" t="s">
        <v>3</v>
      </c>
      <c r="E1" s="82"/>
      <c r="F1" s="82"/>
      <c r="G1" s="86" t="s">
        <v>4</v>
      </c>
      <c r="H1" s="87" t="s">
        <v>5</v>
      </c>
      <c r="I1" s="87"/>
      <c r="J1" s="87"/>
      <c r="K1" s="87"/>
      <c r="L1" s="82" t="s">
        <v>6</v>
      </c>
      <c r="M1" s="82"/>
      <c r="N1" s="82"/>
    </row>
    <row r="2" spans="1:14" s="5" customFormat="1" ht="36" customHeight="1">
      <c r="A2" s="83"/>
      <c r="B2" s="84"/>
      <c r="C2" s="85"/>
      <c r="D2" s="6" t="s">
        <v>7</v>
      </c>
      <c r="E2" s="6" t="s">
        <v>8</v>
      </c>
      <c r="F2" s="6" t="s">
        <v>9</v>
      </c>
      <c r="G2" s="86"/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7" t="s">
        <v>15</v>
      </c>
      <c r="N2" s="7" t="s">
        <v>16</v>
      </c>
    </row>
    <row r="3" spans="1:14" ht="12.75" customHeight="1">
      <c r="A3" s="8"/>
      <c r="B3" s="9" t="s">
        <v>17</v>
      </c>
      <c r="C3" s="3"/>
      <c r="D3" s="6"/>
      <c r="E3" s="6"/>
      <c r="F3" s="6"/>
      <c r="G3" s="4"/>
      <c r="H3" s="7"/>
      <c r="I3" s="7"/>
      <c r="J3" s="7"/>
      <c r="K3" s="7"/>
      <c r="L3" s="7"/>
      <c r="M3" s="7"/>
      <c r="N3" s="7"/>
    </row>
    <row r="4" spans="1:14" ht="12.75" customHeight="1">
      <c r="A4" s="10"/>
      <c r="B4" s="11" t="s">
        <v>18</v>
      </c>
      <c r="C4" s="3"/>
      <c r="D4" s="6"/>
      <c r="E4" s="6"/>
      <c r="F4" s="6"/>
      <c r="G4" s="4"/>
      <c r="H4" s="7"/>
      <c r="I4" s="7"/>
      <c r="J4" s="7"/>
      <c r="K4" s="7"/>
      <c r="L4" s="7"/>
      <c r="M4" s="7"/>
      <c r="N4" s="7"/>
    </row>
    <row r="5" spans="1:14" ht="12.75" customHeight="1">
      <c r="A5" s="12"/>
      <c r="B5" s="13" t="s">
        <v>19</v>
      </c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2.75" customHeight="1">
      <c r="A6" s="6">
        <v>210</v>
      </c>
      <c r="B6" s="16" t="s">
        <v>20</v>
      </c>
      <c r="C6" s="17" t="s">
        <v>28</v>
      </c>
      <c r="D6" s="18">
        <v>18.6</v>
      </c>
      <c r="E6" s="18">
        <v>23.8</v>
      </c>
      <c r="F6" s="18">
        <v>4.5</v>
      </c>
      <c r="G6" s="18">
        <v>272</v>
      </c>
      <c r="H6" s="18">
        <v>164</v>
      </c>
      <c r="I6" s="18">
        <v>27</v>
      </c>
      <c r="J6" s="18">
        <v>327</v>
      </c>
      <c r="K6" s="18">
        <v>3.45</v>
      </c>
      <c r="L6" s="18">
        <v>0.11</v>
      </c>
      <c r="M6" s="18">
        <v>0.49</v>
      </c>
      <c r="N6" s="18">
        <v>0</v>
      </c>
    </row>
    <row r="7" spans="1:14" ht="12.75" customHeight="1">
      <c r="A7" s="6">
        <v>243</v>
      </c>
      <c r="B7" s="19" t="s">
        <v>22</v>
      </c>
      <c r="C7" s="20" t="s">
        <v>23</v>
      </c>
      <c r="D7" s="18">
        <v>5.5</v>
      </c>
      <c r="E7" s="18">
        <v>12</v>
      </c>
      <c r="F7" s="18">
        <v>0.2</v>
      </c>
      <c r="G7" s="18">
        <v>131</v>
      </c>
      <c r="H7" s="18">
        <v>18</v>
      </c>
      <c r="I7" s="18">
        <v>10</v>
      </c>
      <c r="J7" s="18">
        <v>80</v>
      </c>
      <c r="K7" s="18">
        <v>0.9</v>
      </c>
      <c r="L7" s="18">
        <v>0.1</v>
      </c>
      <c r="M7" s="18">
        <v>0</v>
      </c>
      <c r="N7" s="18">
        <v>0.37</v>
      </c>
    </row>
    <row r="8" spans="1:14" ht="12.75" customHeight="1">
      <c r="A8" s="6"/>
      <c r="B8" s="21" t="s">
        <v>24</v>
      </c>
      <c r="C8" s="17" t="s">
        <v>25</v>
      </c>
      <c r="D8" s="18">
        <v>3.4</v>
      </c>
      <c r="E8" s="18">
        <v>2.9</v>
      </c>
      <c r="F8" s="18">
        <v>13.9</v>
      </c>
      <c r="G8" s="18">
        <v>95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</row>
    <row r="9" spans="1:14" ht="12.75" customHeight="1">
      <c r="A9" s="6" t="s">
        <v>26</v>
      </c>
      <c r="B9" s="22" t="s">
        <v>27</v>
      </c>
      <c r="C9" s="20" t="s">
        <v>28</v>
      </c>
      <c r="D9" s="18">
        <v>2.3</v>
      </c>
      <c r="E9" s="18">
        <v>1.8</v>
      </c>
      <c r="F9" s="18">
        <v>25</v>
      </c>
      <c r="G9" s="18">
        <v>125</v>
      </c>
      <c r="H9" s="18">
        <v>61</v>
      </c>
      <c r="I9" s="18">
        <v>7</v>
      </c>
      <c r="J9" s="18">
        <v>45</v>
      </c>
      <c r="K9" s="18">
        <v>0.1</v>
      </c>
      <c r="L9" s="18">
        <v>0.24</v>
      </c>
      <c r="M9" s="18">
        <v>0.65</v>
      </c>
      <c r="N9" s="18">
        <v>0.01</v>
      </c>
    </row>
    <row r="10" spans="1:14" ht="12.75" customHeight="1">
      <c r="A10" s="6"/>
      <c r="B10" s="16" t="s">
        <v>29</v>
      </c>
      <c r="C10" s="20" t="s">
        <v>162</v>
      </c>
      <c r="D10" s="18">
        <v>4.3</v>
      </c>
      <c r="E10" s="18">
        <v>1.8</v>
      </c>
      <c r="F10" s="18">
        <v>30.2</v>
      </c>
      <c r="G10" s="18">
        <v>154</v>
      </c>
      <c r="H10" s="18">
        <v>10</v>
      </c>
      <c r="I10" s="18">
        <v>15</v>
      </c>
      <c r="J10" s="18">
        <v>41</v>
      </c>
      <c r="K10" s="18">
        <v>0.9</v>
      </c>
      <c r="L10" s="18">
        <v>0.06</v>
      </c>
      <c r="M10" s="18">
        <v>0</v>
      </c>
      <c r="N10" s="18">
        <v>0</v>
      </c>
    </row>
    <row r="11" spans="1:14" ht="12.75" customHeight="1">
      <c r="A11" s="6"/>
      <c r="B11" s="23" t="s">
        <v>30</v>
      </c>
      <c r="C11" s="24"/>
      <c r="D11" s="25">
        <f aca="true" t="shared" si="0" ref="D11:N11">SUM(D6:D10)</f>
        <v>34.1</v>
      </c>
      <c r="E11" s="25">
        <f t="shared" si="0"/>
        <v>42.29999999999999</v>
      </c>
      <c r="F11" s="25">
        <f t="shared" si="0"/>
        <v>73.8</v>
      </c>
      <c r="G11" s="25">
        <f t="shared" si="0"/>
        <v>777</v>
      </c>
      <c r="H11" s="25">
        <f t="shared" si="0"/>
        <v>253</v>
      </c>
      <c r="I11" s="25">
        <f t="shared" si="0"/>
        <v>59</v>
      </c>
      <c r="J11" s="25">
        <f t="shared" si="0"/>
        <v>493</v>
      </c>
      <c r="K11" s="25">
        <f t="shared" si="0"/>
        <v>5.3500000000000005</v>
      </c>
      <c r="L11" s="25">
        <f t="shared" si="0"/>
        <v>0.51</v>
      </c>
      <c r="M11" s="25">
        <f t="shared" si="0"/>
        <v>1.1400000000000001</v>
      </c>
      <c r="N11" s="25">
        <f t="shared" si="0"/>
        <v>0.38</v>
      </c>
    </row>
    <row r="12" spans="1:14" ht="12.75" customHeight="1">
      <c r="A12" s="6"/>
      <c r="B12" s="13" t="s">
        <v>31</v>
      </c>
      <c r="C12" s="26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</row>
    <row r="13" spans="1:14" ht="12.75" customHeight="1">
      <c r="A13" s="6">
        <v>101</v>
      </c>
      <c r="B13" s="21" t="s">
        <v>128</v>
      </c>
      <c r="C13" s="17" t="s">
        <v>33</v>
      </c>
      <c r="D13" s="18">
        <v>7</v>
      </c>
      <c r="E13" s="18">
        <v>8.7</v>
      </c>
      <c r="F13" s="18">
        <v>17.4</v>
      </c>
      <c r="G13" s="18">
        <v>181</v>
      </c>
      <c r="H13" s="18">
        <v>14</v>
      </c>
      <c r="I13" s="18">
        <v>25</v>
      </c>
      <c r="J13" s="18">
        <v>63</v>
      </c>
      <c r="K13" s="18">
        <v>0.88</v>
      </c>
      <c r="L13" s="18">
        <v>0.09</v>
      </c>
      <c r="M13" s="18">
        <v>8.25</v>
      </c>
      <c r="N13" s="18">
        <v>0</v>
      </c>
    </row>
    <row r="14" spans="1:14" s="28" customFormat="1" ht="12.75" customHeight="1">
      <c r="A14" s="6">
        <v>260</v>
      </c>
      <c r="B14" s="27" t="s">
        <v>34</v>
      </c>
      <c r="C14" s="20" t="s">
        <v>35</v>
      </c>
      <c r="D14" s="18">
        <v>15.74</v>
      </c>
      <c r="E14" s="18">
        <v>8.09</v>
      </c>
      <c r="F14" s="18">
        <v>2.68</v>
      </c>
      <c r="G14" s="18">
        <v>143</v>
      </c>
      <c r="H14" s="18">
        <v>12</v>
      </c>
      <c r="I14" s="18">
        <v>4</v>
      </c>
      <c r="J14" s="18">
        <v>15</v>
      </c>
      <c r="K14" s="18">
        <v>0.19</v>
      </c>
      <c r="L14" s="18">
        <v>0.01</v>
      </c>
      <c r="M14" s="18">
        <v>0.76</v>
      </c>
      <c r="N14" s="18">
        <v>0.01</v>
      </c>
    </row>
    <row r="15" spans="1:14" ht="12.75" customHeight="1">
      <c r="A15" s="6">
        <v>309</v>
      </c>
      <c r="B15" s="16" t="s">
        <v>36</v>
      </c>
      <c r="C15" s="17" t="s">
        <v>37</v>
      </c>
      <c r="D15" s="18">
        <v>6.5</v>
      </c>
      <c r="E15" s="18">
        <v>5.7</v>
      </c>
      <c r="F15" s="18">
        <v>33.5</v>
      </c>
      <c r="G15" s="18">
        <v>222</v>
      </c>
      <c r="H15" s="18">
        <v>8</v>
      </c>
      <c r="I15" s="18">
        <v>9</v>
      </c>
      <c r="J15" s="18">
        <v>42</v>
      </c>
      <c r="K15" s="18">
        <v>0.91</v>
      </c>
      <c r="L15" s="18">
        <v>0.07</v>
      </c>
      <c r="M15" s="18">
        <v>0</v>
      </c>
      <c r="N15" s="18">
        <v>0.03</v>
      </c>
    </row>
    <row r="16" spans="1:14" ht="12.75" customHeight="1">
      <c r="A16" s="6">
        <v>338</v>
      </c>
      <c r="B16" s="16" t="s">
        <v>38</v>
      </c>
      <c r="C16" s="17" t="s">
        <v>21</v>
      </c>
      <c r="D16" s="18">
        <v>0.6</v>
      </c>
      <c r="E16" s="18">
        <v>0.6</v>
      </c>
      <c r="F16" s="18">
        <v>14.7</v>
      </c>
      <c r="G16" s="18">
        <v>71</v>
      </c>
      <c r="H16" s="18">
        <v>24</v>
      </c>
      <c r="I16" s="18">
        <v>14</v>
      </c>
      <c r="J16" s="18">
        <v>17</v>
      </c>
      <c r="K16" s="18">
        <v>3.3</v>
      </c>
      <c r="L16" s="18">
        <v>0.05</v>
      </c>
      <c r="M16" s="18">
        <v>15</v>
      </c>
      <c r="N16" s="18">
        <v>0</v>
      </c>
    </row>
    <row r="17" spans="1:14" ht="12.75" customHeight="1">
      <c r="A17" s="6">
        <v>348</v>
      </c>
      <c r="B17" s="21" t="s">
        <v>39</v>
      </c>
      <c r="C17" s="17" t="s">
        <v>28</v>
      </c>
      <c r="D17" s="18">
        <v>1</v>
      </c>
      <c r="E17" s="18">
        <v>0.1</v>
      </c>
      <c r="F17" s="18">
        <v>25.2</v>
      </c>
      <c r="G17" s="18">
        <v>106</v>
      </c>
      <c r="H17" s="18">
        <v>33</v>
      </c>
      <c r="I17" s="18">
        <v>21</v>
      </c>
      <c r="J17" s="18">
        <v>29</v>
      </c>
      <c r="K17" s="18">
        <v>0.69</v>
      </c>
      <c r="L17" s="18">
        <v>0.02</v>
      </c>
      <c r="M17" s="18">
        <v>0.89</v>
      </c>
      <c r="N17" s="18">
        <v>0</v>
      </c>
    </row>
    <row r="18" spans="1:14" ht="12.75" customHeight="1">
      <c r="A18" s="6"/>
      <c r="B18" s="16" t="s">
        <v>40</v>
      </c>
      <c r="C18" s="20" t="s">
        <v>41</v>
      </c>
      <c r="D18" s="18">
        <v>9.4</v>
      </c>
      <c r="E18" s="29">
        <v>2.8</v>
      </c>
      <c r="F18" s="18">
        <v>62.2</v>
      </c>
      <c r="G18" s="18">
        <v>312</v>
      </c>
      <c r="H18" s="18">
        <v>32</v>
      </c>
      <c r="I18" s="18">
        <v>49</v>
      </c>
      <c r="J18" s="18">
        <v>148</v>
      </c>
      <c r="K18" s="18">
        <v>3.6</v>
      </c>
      <c r="L18" s="18">
        <v>0.2</v>
      </c>
      <c r="M18" s="18">
        <v>0</v>
      </c>
      <c r="N18" s="18">
        <v>0</v>
      </c>
    </row>
    <row r="19" spans="1:14" ht="12.75" customHeight="1">
      <c r="A19" s="6"/>
      <c r="B19" s="23" t="s">
        <v>30</v>
      </c>
      <c r="C19" s="24"/>
      <c r="D19" s="25">
        <f aca="true" t="shared" si="1" ref="D19:N19">SUM(D13:D18)</f>
        <v>40.24</v>
      </c>
      <c r="E19" s="25">
        <f t="shared" si="1"/>
        <v>25.990000000000002</v>
      </c>
      <c r="F19" s="25">
        <f t="shared" si="1"/>
        <v>155.68</v>
      </c>
      <c r="G19" s="25">
        <f t="shared" si="1"/>
        <v>1035</v>
      </c>
      <c r="H19" s="25">
        <f t="shared" si="1"/>
        <v>123</v>
      </c>
      <c r="I19" s="25">
        <f t="shared" si="1"/>
        <v>122</v>
      </c>
      <c r="J19" s="25">
        <f t="shared" si="1"/>
        <v>314</v>
      </c>
      <c r="K19" s="25">
        <f t="shared" si="1"/>
        <v>9.569999999999999</v>
      </c>
      <c r="L19" s="25">
        <f t="shared" si="1"/>
        <v>0.43999999999999995</v>
      </c>
      <c r="M19" s="25">
        <f t="shared" si="1"/>
        <v>24.9</v>
      </c>
      <c r="N19" s="25">
        <f t="shared" si="1"/>
        <v>0.04</v>
      </c>
    </row>
    <row r="20" spans="1:14" ht="12.75" customHeight="1">
      <c r="A20" s="6"/>
      <c r="B20" s="30" t="s">
        <v>42</v>
      </c>
      <c r="C20" s="24"/>
      <c r="D20" s="31">
        <f aca="true" t="shared" si="2" ref="D20:N20">D11+D19</f>
        <v>74.34</v>
      </c>
      <c r="E20" s="31">
        <f t="shared" si="2"/>
        <v>68.28999999999999</v>
      </c>
      <c r="F20" s="31">
        <f t="shared" si="2"/>
        <v>229.48000000000002</v>
      </c>
      <c r="G20" s="31">
        <f t="shared" si="2"/>
        <v>1812</v>
      </c>
      <c r="H20" s="31">
        <f t="shared" si="2"/>
        <v>376</v>
      </c>
      <c r="I20" s="31">
        <f t="shared" si="2"/>
        <v>181</v>
      </c>
      <c r="J20" s="31">
        <f t="shared" si="2"/>
        <v>807</v>
      </c>
      <c r="K20" s="31">
        <f t="shared" si="2"/>
        <v>14.919999999999998</v>
      </c>
      <c r="L20" s="31">
        <f t="shared" si="2"/>
        <v>0.95</v>
      </c>
      <c r="M20" s="31">
        <f t="shared" si="2"/>
        <v>26.04</v>
      </c>
      <c r="N20" s="31">
        <f t="shared" si="2"/>
        <v>0.42</v>
      </c>
    </row>
    <row r="21" spans="1:14" ht="12.75" customHeight="1">
      <c r="A21" s="6"/>
      <c r="B21" s="32" t="s">
        <v>43</v>
      </c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1:14" ht="12.75" customHeight="1">
      <c r="A22" s="6"/>
      <c r="B22" s="13" t="s">
        <v>19</v>
      </c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1:14" ht="12.75" customHeight="1">
      <c r="A23" s="6">
        <v>14</v>
      </c>
      <c r="B23" s="16" t="s">
        <v>44</v>
      </c>
      <c r="C23" s="17" t="s">
        <v>45</v>
      </c>
      <c r="D23" s="18">
        <v>0.1</v>
      </c>
      <c r="E23" s="18">
        <v>7.3</v>
      </c>
      <c r="F23" s="18">
        <v>0.1</v>
      </c>
      <c r="G23" s="18">
        <v>66</v>
      </c>
      <c r="H23" s="18">
        <v>2</v>
      </c>
      <c r="I23" s="18">
        <v>0</v>
      </c>
      <c r="J23" s="18">
        <v>3</v>
      </c>
      <c r="K23" s="18">
        <v>0.02</v>
      </c>
      <c r="L23" s="18">
        <v>0</v>
      </c>
      <c r="M23" s="18">
        <v>0</v>
      </c>
      <c r="N23" s="18">
        <v>0.04</v>
      </c>
    </row>
    <row r="24" spans="1:14" ht="12.75" customHeight="1">
      <c r="A24" s="6">
        <v>223</v>
      </c>
      <c r="B24" s="16" t="s">
        <v>46</v>
      </c>
      <c r="C24" s="17" t="s">
        <v>47</v>
      </c>
      <c r="D24" s="18">
        <v>33.5</v>
      </c>
      <c r="E24" s="18">
        <v>25.5</v>
      </c>
      <c r="F24" s="18">
        <v>45.9</v>
      </c>
      <c r="G24" s="18">
        <v>499</v>
      </c>
      <c r="H24" s="18">
        <v>380</v>
      </c>
      <c r="I24" s="18">
        <v>53</v>
      </c>
      <c r="J24" s="18">
        <v>475</v>
      </c>
      <c r="K24" s="18">
        <v>1.34</v>
      </c>
      <c r="L24" s="18">
        <v>0.12</v>
      </c>
      <c r="M24" s="18">
        <v>0.63</v>
      </c>
      <c r="N24" s="18">
        <v>0.09</v>
      </c>
    </row>
    <row r="25" spans="1:14" ht="12.75" customHeight="1">
      <c r="A25" s="6">
        <v>376</v>
      </c>
      <c r="B25" s="33" t="s">
        <v>48</v>
      </c>
      <c r="C25" s="17" t="s">
        <v>28</v>
      </c>
      <c r="D25" s="18">
        <v>0.2</v>
      </c>
      <c r="E25" s="18">
        <v>0.1</v>
      </c>
      <c r="F25" s="18">
        <v>10.1</v>
      </c>
      <c r="G25" s="18">
        <v>41</v>
      </c>
      <c r="H25" s="18">
        <v>5</v>
      </c>
      <c r="I25" s="18">
        <v>4</v>
      </c>
      <c r="J25" s="18">
        <v>8</v>
      </c>
      <c r="K25" s="18">
        <v>0.85</v>
      </c>
      <c r="L25" s="18">
        <v>0</v>
      </c>
      <c r="M25" s="18">
        <v>0.1</v>
      </c>
      <c r="N25" s="18">
        <v>0</v>
      </c>
    </row>
    <row r="26" spans="1:14" ht="12.75" customHeight="1">
      <c r="A26" s="6"/>
      <c r="B26" s="16" t="s">
        <v>29</v>
      </c>
      <c r="C26" s="20" t="s">
        <v>162</v>
      </c>
      <c r="D26" s="18">
        <v>4.3</v>
      </c>
      <c r="E26" s="18">
        <v>1.8</v>
      </c>
      <c r="F26" s="18">
        <v>30.2</v>
      </c>
      <c r="G26" s="18">
        <v>154</v>
      </c>
      <c r="H26" s="18">
        <v>10</v>
      </c>
      <c r="I26" s="18">
        <v>15</v>
      </c>
      <c r="J26" s="18">
        <v>41</v>
      </c>
      <c r="K26" s="18">
        <v>0.9</v>
      </c>
      <c r="L26" s="18">
        <v>0.06</v>
      </c>
      <c r="M26" s="18">
        <v>0</v>
      </c>
      <c r="N26" s="18">
        <v>0</v>
      </c>
    </row>
    <row r="27" spans="1:14" ht="12.75" customHeight="1">
      <c r="A27" s="6"/>
      <c r="B27" s="23" t="s">
        <v>30</v>
      </c>
      <c r="C27" s="24"/>
      <c r="D27" s="25">
        <f aca="true" t="shared" si="3" ref="D27:N27">SUM(D23:D26)</f>
        <v>38.1</v>
      </c>
      <c r="E27" s="25">
        <f t="shared" si="3"/>
        <v>34.699999999999996</v>
      </c>
      <c r="F27" s="25">
        <f t="shared" si="3"/>
        <v>86.3</v>
      </c>
      <c r="G27" s="25">
        <f t="shared" si="3"/>
        <v>760</v>
      </c>
      <c r="H27" s="25">
        <f t="shared" si="3"/>
        <v>397</v>
      </c>
      <c r="I27" s="25">
        <f t="shared" si="3"/>
        <v>72</v>
      </c>
      <c r="J27" s="25">
        <f t="shared" si="3"/>
        <v>527</v>
      </c>
      <c r="K27" s="25">
        <f t="shared" si="3"/>
        <v>3.11</v>
      </c>
      <c r="L27" s="25">
        <f t="shared" si="3"/>
        <v>0.18</v>
      </c>
      <c r="M27" s="25">
        <f t="shared" si="3"/>
        <v>0.73</v>
      </c>
      <c r="N27" s="25">
        <f t="shared" si="3"/>
        <v>0.13</v>
      </c>
    </row>
    <row r="28" spans="1:14" ht="12.75" customHeight="1">
      <c r="A28" s="6"/>
      <c r="B28" s="13" t="s">
        <v>31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1:14" ht="24" customHeight="1">
      <c r="A29" s="6">
        <v>82</v>
      </c>
      <c r="B29" s="21" t="s">
        <v>49</v>
      </c>
      <c r="C29" s="17" t="s">
        <v>50</v>
      </c>
      <c r="D29" s="18">
        <v>4.8</v>
      </c>
      <c r="E29" s="18">
        <v>3.6</v>
      </c>
      <c r="F29" s="18">
        <v>9.9</v>
      </c>
      <c r="G29" s="18">
        <v>100</v>
      </c>
      <c r="H29" s="18">
        <v>38</v>
      </c>
      <c r="I29" s="18">
        <v>25</v>
      </c>
      <c r="J29" s="18">
        <v>53</v>
      </c>
      <c r="K29" s="18">
        <v>1.12</v>
      </c>
      <c r="L29" s="18">
        <v>0.05</v>
      </c>
      <c r="M29" s="18">
        <v>10.04</v>
      </c>
      <c r="N29" s="18">
        <v>0.01</v>
      </c>
    </row>
    <row r="30" spans="1:14" ht="12.75" customHeight="1">
      <c r="A30" s="6">
        <v>259</v>
      </c>
      <c r="B30" s="19" t="s">
        <v>51</v>
      </c>
      <c r="C30" s="20" t="s">
        <v>28</v>
      </c>
      <c r="D30" s="18">
        <v>13.3</v>
      </c>
      <c r="E30" s="18">
        <v>9.43</v>
      </c>
      <c r="F30" s="18">
        <v>19.21</v>
      </c>
      <c r="G30" s="18">
        <v>225</v>
      </c>
      <c r="H30" s="18">
        <v>18</v>
      </c>
      <c r="I30" s="18">
        <v>33</v>
      </c>
      <c r="J30" s="18">
        <v>83</v>
      </c>
      <c r="K30" s="18">
        <v>1.29</v>
      </c>
      <c r="L30" s="18">
        <v>0.13</v>
      </c>
      <c r="M30" s="18">
        <v>8.43</v>
      </c>
      <c r="N30" s="18">
        <v>0</v>
      </c>
    </row>
    <row r="31" spans="1:14" ht="12.75" customHeight="1">
      <c r="A31" s="6">
        <v>71</v>
      </c>
      <c r="B31" s="33" t="s">
        <v>52</v>
      </c>
      <c r="C31" s="34" t="s">
        <v>53</v>
      </c>
      <c r="D31" s="18">
        <v>0.6</v>
      </c>
      <c r="E31" s="18">
        <v>0.1</v>
      </c>
      <c r="F31" s="18">
        <v>1.8</v>
      </c>
      <c r="G31" s="18">
        <v>10</v>
      </c>
      <c r="H31" s="18">
        <v>16</v>
      </c>
      <c r="I31" s="18">
        <v>10</v>
      </c>
      <c r="J31" s="18">
        <v>29</v>
      </c>
      <c r="K31" s="18">
        <v>0.42</v>
      </c>
      <c r="L31" s="18">
        <v>0.02</v>
      </c>
      <c r="M31" s="18">
        <v>7</v>
      </c>
      <c r="N31" s="18">
        <v>0</v>
      </c>
    </row>
    <row r="32" spans="1:14" ht="12.75" customHeight="1">
      <c r="A32" s="6">
        <v>389</v>
      </c>
      <c r="B32" s="59" t="s">
        <v>119</v>
      </c>
      <c r="C32" s="20" t="s">
        <v>28</v>
      </c>
      <c r="D32" s="18">
        <v>0</v>
      </c>
      <c r="E32" s="18">
        <v>0</v>
      </c>
      <c r="F32" s="18">
        <v>22.4</v>
      </c>
      <c r="G32" s="18">
        <v>90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20</v>
      </c>
      <c r="N32" s="18">
        <v>0</v>
      </c>
    </row>
    <row r="33" spans="1:14" ht="12.75" customHeight="1">
      <c r="A33" s="6"/>
      <c r="B33" s="16" t="s">
        <v>40</v>
      </c>
      <c r="C33" s="20" t="s">
        <v>41</v>
      </c>
      <c r="D33" s="18">
        <v>9.4</v>
      </c>
      <c r="E33" s="29">
        <v>2.8</v>
      </c>
      <c r="F33" s="18">
        <v>62.2</v>
      </c>
      <c r="G33" s="18">
        <v>312</v>
      </c>
      <c r="H33" s="18">
        <v>32</v>
      </c>
      <c r="I33" s="18">
        <v>49</v>
      </c>
      <c r="J33" s="18">
        <v>148</v>
      </c>
      <c r="K33" s="18">
        <v>3.6</v>
      </c>
      <c r="L33" s="18">
        <v>0.2</v>
      </c>
      <c r="M33" s="18">
        <v>0</v>
      </c>
      <c r="N33" s="18">
        <v>0</v>
      </c>
    </row>
    <row r="34" spans="1:14" ht="12.75" customHeight="1">
      <c r="A34" s="6"/>
      <c r="B34" s="23" t="s">
        <v>30</v>
      </c>
      <c r="C34" s="24"/>
      <c r="D34" s="25">
        <f aca="true" t="shared" si="4" ref="D34:N34">SUM(D29:D33)</f>
        <v>28.1</v>
      </c>
      <c r="E34" s="25">
        <f t="shared" si="4"/>
        <v>15.93</v>
      </c>
      <c r="F34" s="25">
        <f t="shared" si="4"/>
        <v>115.51</v>
      </c>
      <c r="G34" s="25">
        <f t="shared" si="4"/>
        <v>737</v>
      </c>
      <c r="H34" s="25">
        <f t="shared" si="4"/>
        <v>104</v>
      </c>
      <c r="I34" s="25">
        <f t="shared" si="4"/>
        <v>117</v>
      </c>
      <c r="J34" s="25">
        <f t="shared" si="4"/>
        <v>313</v>
      </c>
      <c r="K34" s="25">
        <f t="shared" si="4"/>
        <v>6.43</v>
      </c>
      <c r="L34" s="25">
        <f t="shared" si="4"/>
        <v>0.4</v>
      </c>
      <c r="M34" s="25">
        <f t="shared" si="4"/>
        <v>45.47</v>
      </c>
      <c r="N34" s="25">
        <f t="shared" si="4"/>
        <v>0.01</v>
      </c>
    </row>
    <row r="35" spans="1:14" ht="12.75" customHeight="1">
      <c r="A35" s="12"/>
      <c r="B35" s="30" t="s">
        <v>42</v>
      </c>
      <c r="C35" s="24"/>
      <c r="D35" s="35">
        <f aca="true" t="shared" si="5" ref="D35:N35">D27+D34</f>
        <v>66.2</v>
      </c>
      <c r="E35" s="35">
        <f t="shared" si="5"/>
        <v>50.629999999999995</v>
      </c>
      <c r="F35" s="35">
        <f t="shared" si="5"/>
        <v>201.81</v>
      </c>
      <c r="G35" s="35">
        <f t="shared" si="5"/>
        <v>1497</v>
      </c>
      <c r="H35" s="35">
        <f t="shared" si="5"/>
        <v>501</v>
      </c>
      <c r="I35" s="35">
        <f t="shared" si="5"/>
        <v>189</v>
      </c>
      <c r="J35" s="35">
        <f t="shared" si="5"/>
        <v>840</v>
      </c>
      <c r="K35" s="35">
        <f t="shared" si="5"/>
        <v>9.54</v>
      </c>
      <c r="L35" s="35">
        <f t="shared" si="5"/>
        <v>0.5800000000000001</v>
      </c>
      <c r="M35" s="35">
        <f t="shared" si="5"/>
        <v>46.199999999999996</v>
      </c>
      <c r="N35" s="35">
        <f t="shared" si="5"/>
        <v>0.14</v>
      </c>
    </row>
    <row r="36" spans="1:14" ht="12.75" customHeight="1">
      <c r="A36" s="12"/>
      <c r="B36" s="32" t="s">
        <v>56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1:14" ht="12.75" customHeight="1">
      <c r="A37" s="12"/>
      <c r="B37" s="13" t="s">
        <v>19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1:14" s="28" customFormat="1" ht="12.75" customHeight="1">
      <c r="A38" s="6">
        <v>295</v>
      </c>
      <c r="B38" s="19" t="s">
        <v>57</v>
      </c>
      <c r="C38" s="20" t="s">
        <v>35</v>
      </c>
      <c r="D38" s="18">
        <v>15.94</v>
      </c>
      <c r="E38" s="18">
        <v>8.93</v>
      </c>
      <c r="F38" s="18">
        <v>15.75</v>
      </c>
      <c r="G38" s="18">
        <v>211</v>
      </c>
      <c r="H38" s="18">
        <v>31</v>
      </c>
      <c r="I38" s="18">
        <v>27</v>
      </c>
      <c r="J38" s="18">
        <v>104</v>
      </c>
      <c r="K38" s="18">
        <v>1.27</v>
      </c>
      <c r="L38" s="18">
        <v>0.12</v>
      </c>
      <c r="M38" s="18">
        <v>0.14</v>
      </c>
      <c r="N38" s="18">
        <v>0.04</v>
      </c>
    </row>
    <row r="39" spans="1:14" ht="12.75" customHeight="1">
      <c r="A39" s="6">
        <v>309</v>
      </c>
      <c r="B39" s="16" t="s">
        <v>36</v>
      </c>
      <c r="C39" s="17" t="s">
        <v>37</v>
      </c>
      <c r="D39" s="18">
        <v>6.5</v>
      </c>
      <c r="E39" s="18">
        <v>5.7</v>
      </c>
      <c r="F39" s="18">
        <v>33.5</v>
      </c>
      <c r="G39" s="18">
        <v>222</v>
      </c>
      <c r="H39" s="18">
        <v>8</v>
      </c>
      <c r="I39" s="18">
        <v>9</v>
      </c>
      <c r="J39" s="18">
        <v>42</v>
      </c>
      <c r="K39" s="18">
        <v>0.91</v>
      </c>
      <c r="L39" s="18">
        <v>0.07</v>
      </c>
      <c r="M39" s="18">
        <v>0</v>
      </c>
      <c r="N39" s="18">
        <v>0.03</v>
      </c>
    </row>
    <row r="40" spans="1:14" ht="12.75" customHeight="1">
      <c r="A40" s="36">
        <v>71</v>
      </c>
      <c r="B40" s="37" t="s">
        <v>58</v>
      </c>
      <c r="C40" s="38" t="s">
        <v>53</v>
      </c>
      <c r="D40" s="18">
        <v>0.8</v>
      </c>
      <c r="E40" s="18">
        <v>0.1</v>
      </c>
      <c r="F40" s="18">
        <v>2.7</v>
      </c>
      <c r="G40" s="18">
        <v>17</v>
      </c>
      <c r="H40" s="18">
        <v>10</v>
      </c>
      <c r="I40" s="18">
        <v>14</v>
      </c>
      <c r="J40" s="18">
        <v>18</v>
      </c>
      <c r="K40" s="18">
        <v>0.63</v>
      </c>
      <c r="L40" s="18">
        <v>0.04</v>
      </c>
      <c r="M40" s="18">
        <v>17.5</v>
      </c>
      <c r="N40" s="18">
        <v>0</v>
      </c>
    </row>
    <row r="41" spans="1:14" ht="12.75" customHeight="1">
      <c r="A41" s="6">
        <v>338</v>
      </c>
      <c r="B41" s="16" t="s">
        <v>38</v>
      </c>
      <c r="C41" s="17" t="s">
        <v>21</v>
      </c>
      <c r="D41" s="18">
        <v>0.6</v>
      </c>
      <c r="E41" s="18">
        <v>0.6</v>
      </c>
      <c r="F41" s="18">
        <v>14.7</v>
      </c>
      <c r="G41" s="18">
        <v>71</v>
      </c>
      <c r="H41" s="18">
        <v>24</v>
      </c>
      <c r="I41" s="18">
        <v>14</v>
      </c>
      <c r="J41" s="18">
        <v>17</v>
      </c>
      <c r="K41" s="18">
        <v>3.3</v>
      </c>
      <c r="L41" s="18">
        <v>0.05</v>
      </c>
      <c r="M41" s="18">
        <v>15</v>
      </c>
      <c r="N41" s="18">
        <v>0</v>
      </c>
    </row>
    <row r="42" spans="1:14" ht="30" customHeight="1">
      <c r="A42" s="6" t="s">
        <v>59</v>
      </c>
      <c r="B42" s="27" t="s">
        <v>168</v>
      </c>
      <c r="C42" s="20" t="s">
        <v>28</v>
      </c>
      <c r="D42" s="18">
        <v>0</v>
      </c>
      <c r="E42" s="18">
        <v>0</v>
      </c>
      <c r="F42" s="18">
        <v>33</v>
      </c>
      <c r="G42" s="18">
        <v>132</v>
      </c>
      <c r="H42" s="18">
        <v>0.30000000000000004</v>
      </c>
      <c r="I42" s="18">
        <v>0</v>
      </c>
      <c r="J42" s="18">
        <v>0</v>
      </c>
      <c r="K42" s="18">
        <v>0.03</v>
      </c>
      <c r="L42" s="18">
        <v>0</v>
      </c>
      <c r="M42" s="18">
        <v>0.01</v>
      </c>
      <c r="N42" s="18">
        <v>0</v>
      </c>
    </row>
    <row r="43" spans="1:14" ht="12.75" customHeight="1">
      <c r="A43" s="6"/>
      <c r="B43" s="16" t="s">
        <v>29</v>
      </c>
      <c r="C43" s="20" t="s">
        <v>162</v>
      </c>
      <c r="D43" s="18">
        <v>4.3</v>
      </c>
      <c r="E43" s="18">
        <v>1.8</v>
      </c>
      <c r="F43" s="18">
        <v>30.2</v>
      </c>
      <c r="G43" s="18">
        <v>154</v>
      </c>
      <c r="H43" s="18">
        <v>10</v>
      </c>
      <c r="I43" s="18">
        <v>15</v>
      </c>
      <c r="J43" s="18">
        <v>41</v>
      </c>
      <c r="K43" s="18">
        <v>0.9</v>
      </c>
      <c r="L43" s="18">
        <v>0.06</v>
      </c>
      <c r="M43" s="18">
        <v>0</v>
      </c>
      <c r="N43" s="18">
        <v>0</v>
      </c>
    </row>
    <row r="44" spans="1:14" ht="12.75" customHeight="1">
      <c r="A44" s="12"/>
      <c r="B44" s="23" t="s">
        <v>30</v>
      </c>
      <c r="C44" s="24"/>
      <c r="D44" s="25">
        <f aca="true" t="shared" si="6" ref="D44:N44">SUM(D38:D43)</f>
        <v>28.14</v>
      </c>
      <c r="E44" s="25">
        <f t="shared" si="6"/>
        <v>17.13</v>
      </c>
      <c r="F44" s="25">
        <f t="shared" si="6"/>
        <v>129.85</v>
      </c>
      <c r="G44" s="25">
        <f t="shared" si="6"/>
        <v>807</v>
      </c>
      <c r="H44" s="25">
        <f t="shared" si="6"/>
        <v>83.3</v>
      </c>
      <c r="I44" s="25">
        <f t="shared" si="6"/>
        <v>79</v>
      </c>
      <c r="J44" s="25">
        <f t="shared" si="6"/>
        <v>222</v>
      </c>
      <c r="K44" s="25">
        <f t="shared" si="6"/>
        <v>7.04</v>
      </c>
      <c r="L44" s="25">
        <f t="shared" si="6"/>
        <v>0.34</v>
      </c>
      <c r="M44" s="25">
        <f t="shared" si="6"/>
        <v>32.65</v>
      </c>
      <c r="N44" s="25">
        <f t="shared" si="6"/>
        <v>0.07</v>
      </c>
    </row>
    <row r="45" spans="1:14" ht="12.75" customHeight="1">
      <c r="A45" s="12"/>
      <c r="B45" s="13" t="s">
        <v>31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1:14" ht="12.75" customHeight="1">
      <c r="A46" s="6">
        <v>102</v>
      </c>
      <c r="B46" s="27" t="s">
        <v>60</v>
      </c>
      <c r="C46" s="17" t="s">
        <v>61</v>
      </c>
      <c r="D46" s="18">
        <v>8.47</v>
      </c>
      <c r="E46" s="18">
        <v>3.3</v>
      </c>
      <c r="F46" s="18">
        <v>15.21</v>
      </c>
      <c r="G46" s="18">
        <v>143</v>
      </c>
      <c r="H46" s="18">
        <v>29</v>
      </c>
      <c r="I46" s="18">
        <v>35</v>
      </c>
      <c r="J46" s="18">
        <v>87</v>
      </c>
      <c r="K46" s="18">
        <v>2.02</v>
      </c>
      <c r="L46" s="18">
        <v>0.23</v>
      </c>
      <c r="M46" s="18">
        <v>5.83</v>
      </c>
      <c r="N46" s="18">
        <v>0.01</v>
      </c>
    </row>
    <row r="47" spans="1:14" ht="12.75" customHeight="1">
      <c r="A47" s="6" t="s">
        <v>62</v>
      </c>
      <c r="B47" s="16" t="s">
        <v>63</v>
      </c>
      <c r="C47" s="17" t="s">
        <v>35</v>
      </c>
      <c r="D47" s="18">
        <v>19.91</v>
      </c>
      <c r="E47" s="18">
        <v>11.11</v>
      </c>
      <c r="F47" s="18">
        <v>4.8100000000000005</v>
      </c>
      <c r="G47" s="18">
        <v>198</v>
      </c>
      <c r="H47" s="18">
        <v>16</v>
      </c>
      <c r="I47" s="18">
        <v>23</v>
      </c>
      <c r="J47" s="18">
        <v>156</v>
      </c>
      <c r="K47" s="18">
        <v>0.69</v>
      </c>
      <c r="L47" s="18">
        <v>0.18</v>
      </c>
      <c r="M47" s="18">
        <v>0.63</v>
      </c>
      <c r="N47" s="18">
        <v>0.03</v>
      </c>
    </row>
    <row r="48" spans="1:14" ht="12.75" customHeight="1">
      <c r="A48" s="39">
        <v>312</v>
      </c>
      <c r="B48" s="40" t="s">
        <v>64</v>
      </c>
      <c r="C48" s="34" t="s">
        <v>37</v>
      </c>
      <c r="D48" s="41">
        <v>3.8</v>
      </c>
      <c r="E48" s="41">
        <v>6.5</v>
      </c>
      <c r="F48" s="41">
        <v>14.5</v>
      </c>
      <c r="G48" s="41">
        <v>166</v>
      </c>
      <c r="H48" s="41">
        <v>46</v>
      </c>
      <c r="I48" s="41">
        <v>33</v>
      </c>
      <c r="J48" s="41">
        <v>99</v>
      </c>
      <c r="K48" s="41">
        <v>1.18</v>
      </c>
      <c r="L48" s="41">
        <v>0.17</v>
      </c>
      <c r="M48" s="41">
        <v>6.19</v>
      </c>
      <c r="N48" s="41">
        <v>0.03</v>
      </c>
    </row>
    <row r="49" spans="1:14" ht="12.75" customHeight="1">
      <c r="A49" s="36" t="s">
        <v>65</v>
      </c>
      <c r="B49" s="42" t="s">
        <v>66</v>
      </c>
      <c r="C49" s="38" t="s">
        <v>53</v>
      </c>
      <c r="D49" s="18">
        <v>1.1</v>
      </c>
      <c r="E49" s="18">
        <v>3.6</v>
      </c>
      <c r="F49" s="18">
        <v>8</v>
      </c>
      <c r="G49" s="18">
        <v>63</v>
      </c>
      <c r="H49" s="18">
        <v>30</v>
      </c>
      <c r="I49" s="18">
        <v>10</v>
      </c>
      <c r="J49" s="18">
        <v>19</v>
      </c>
      <c r="K49" s="18">
        <v>0.38</v>
      </c>
      <c r="L49" s="18">
        <v>0.01</v>
      </c>
      <c r="M49" s="18">
        <v>18.6</v>
      </c>
      <c r="N49" s="18">
        <v>0</v>
      </c>
    </row>
    <row r="50" spans="1:14" ht="12.75" customHeight="1">
      <c r="A50" s="6">
        <v>342</v>
      </c>
      <c r="B50" s="22" t="s">
        <v>67</v>
      </c>
      <c r="C50" s="20" t="s">
        <v>28</v>
      </c>
      <c r="D50" s="18">
        <v>0.2</v>
      </c>
      <c r="E50" s="18">
        <v>0.2</v>
      </c>
      <c r="F50" s="18">
        <v>18.9</v>
      </c>
      <c r="G50" s="18">
        <v>79</v>
      </c>
      <c r="H50" s="18">
        <v>7</v>
      </c>
      <c r="I50" s="18">
        <v>4</v>
      </c>
      <c r="J50" s="18">
        <v>4</v>
      </c>
      <c r="K50" s="18">
        <v>0.93</v>
      </c>
      <c r="L50" s="18">
        <v>0.01</v>
      </c>
      <c r="M50" s="18">
        <v>4.09</v>
      </c>
      <c r="N50" s="18">
        <v>0</v>
      </c>
    </row>
    <row r="51" spans="1:14" ht="12.75" customHeight="1">
      <c r="A51" s="12"/>
      <c r="B51" s="16" t="s">
        <v>40</v>
      </c>
      <c r="C51" s="20" t="s">
        <v>41</v>
      </c>
      <c r="D51" s="18">
        <v>9.4</v>
      </c>
      <c r="E51" s="29">
        <v>2.8</v>
      </c>
      <c r="F51" s="18">
        <v>62.2</v>
      </c>
      <c r="G51" s="18">
        <v>312</v>
      </c>
      <c r="H51" s="18">
        <v>32</v>
      </c>
      <c r="I51" s="18">
        <v>49</v>
      </c>
      <c r="J51" s="18">
        <v>148</v>
      </c>
      <c r="K51" s="18">
        <v>3.6</v>
      </c>
      <c r="L51" s="18">
        <v>0.2</v>
      </c>
      <c r="M51" s="18">
        <v>0</v>
      </c>
      <c r="N51" s="18">
        <v>0</v>
      </c>
    </row>
    <row r="52" spans="1:14" ht="12.75" customHeight="1">
      <c r="A52" s="12"/>
      <c r="B52" s="43" t="s">
        <v>30</v>
      </c>
      <c r="C52" s="17"/>
      <c r="D52" s="25">
        <f aca="true" t="shared" si="7" ref="D52:N52">SUM(D46:D51)</f>
        <v>42.88</v>
      </c>
      <c r="E52" s="25">
        <f t="shared" si="7"/>
        <v>27.51</v>
      </c>
      <c r="F52" s="25">
        <f t="shared" si="7"/>
        <v>123.62</v>
      </c>
      <c r="G52" s="25">
        <f t="shared" si="7"/>
        <v>961</v>
      </c>
      <c r="H52" s="25">
        <f t="shared" si="7"/>
        <v>160</v>
      </c>
      <c r="I52" s="25">
        <f t="shared" si="7"/>
        <v>154</v>
      </c>
      <c r="J52" s="25">
        <f t="shared" si="7"/>
        <v>513</v>
      </c>
      <c r="K52" s="25">
        <f t="shared" si="7"/>
        <v>8.799999999999999</v>
      </c>
      <c r="L52" s="25">
        <f t="shared" si="7"/>
        <v>0.8</v>
      </c>
      <c r="M52" s="25">
        <f t="shared" si="7"/>
        <v>35.34</v>
      </c>
      <c r="N52" s="25">
        <f t="shared" si="7"/>
        <v>0.07</v>
      </c>
    </row>
    <row r="53" spans="1:14" ht="12.75" customHeight="1">
      <c r="A53" s="12"/>
      <c r="B53" s="30" t="s">
        <v>42</v>
      </c>
      <c r="C53" s="17"/>
      <c r="D53" s="31">
        <f aca="true" t="shared" si="8" ref="D53:N53">D44+D52</f>
        <v>71.02000000000001</v>
      </c>
      <c r="E53" s="31">
        <f t="shared" si="8"/>
        <v>44.64</v>
      </c>
      <c r="F53" s="31">
        <f t="shared" si="8"/>
        <v>253.47</v>
      </c>
      <c r="G53" s="31">
        <f t="shared" si="8"/>
        <v>1768</v>
      </c>
      <c r="H53" s="31">
        <f t="shared" si="8"/>
        <v>243.3</v>
      </c>
      <c r="I53" s="31">
        <f t="shared" si="8"/>
        <v>233</v>
      </c>
      <c r="J53" s="31">
        <f t="shared" si="8"/>
        <v>735</v>
      </c>
      <c r="K53" s="31">
        <f t="shared" si="8"/>
        <v>15.84</v>
      </c>
      <c r="L53" s="31">
        <f t="shared" si="8"/>
        <v>1.1400000000000001</v>
      </c>
      <c r="M53" s="31">
        <f t="shared" si="8"/>
        <v>67.99000000000001</v>
      </c>
      <c r="N53" s="31">
        <f t="shared" si="8"/>
        <v>0.14</v>
      </c>
    </row>
    <row r="54" spans="1:14" ht="12.75" customHeight="1">
      <c r="A54" s="12"/>
      <c r="B54" s="32" t="s">
        <v>68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ht="12.75" customHeight="1">
      <c r="A55" s="12"/>
      <c r="B55" s="13" t="s">
        <v>19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ht="12.75" customHeight="1">
      <c r="A56" s="44" t="s">
        <v>69</v>
      </c>
      <c r="B56" s="33" t="s">
        <v>70</v>
      </c>
      <c r="C56" s="17" t="s">
        <v>71</v>
      </c>
      <c r="D56" s="18">
        <v>5.85</v>
      </c>
      <c r="E56" s="18">
        <v>10.28</v>
      </c>
      <c r="F56" s="18">
        <v>13.45</v>
      </c>
      <c r="G56" s="18">
        <v>182</v>
      </c>
      <c r="H56" s="18">
        <v>147</v>
      </c>
      <c r="I56" s="18">
        <v>17</v>
      </c>
      <c r="J56" s="18">
        <v>135</v>
      </c>
      <c r="K56" s="18">
        <v>0.98</v>
      </c>
      <c r="L56" s="18">
        <v>0.1</v>
      </c>
      <c r="M56" s="18">
        <v>0.11</v>
      </c>
      <c r="N56" s="18">
        <v>0.04</v>
      </c>
    </row>
    <row r="57" spans="1:14" ht="12.75" customHeight="1">
      <c r="A57" s="6">
        <v>183</v>
      </c>
      <c r="B57" s="22" t="s">
        <v>72</v>
      </c>
      <c r="C57" s="17" t="s">
        <v>73</v>
      </c>
      <c r="D57" s="18">
        <v>9</v>
      </c>
      <c r="E57" s="18">
        <v>9.4</v>
      </c>
      <c r="F57" s="18">
        <v>35.1</v>
      </c>
      <c r="G57" s="18">
        <v>262</v>
      </c>
      <c r="H57" s="18">
        <v>176</v>
      </c>
      <c r="I57" s="18">
        <v>99</v>
      </c>
      <c r="J57" s="18">
        <v>244</v>
      </c>
      <c r="K57" s="18">
        <v>2.8</v>
      </c>
      <c r="L57" s="18">
        <v>0.21</v>
      </c>
      <c r="M57" s="18">
        <v>1.82</v>
      </c>
      <c r="N57" s="18">
        <v>0.05</v>
      </c>
    </row>
    <row r="58" spans="1:14" ht="12.75" customHeight="1">
      <c r="A58" s="6">
        <v>338</v>
      </c>
      <c r="B58" s="16" t="s">
        <v>38</v>
      </c>
      <c r="C58" s="17" t="s">
        <v>21</v>
      </c>
      <c r="D58" s="18">
        <v>0.6</v>
      </c>
      <c r="E58" s="18">
        <v>0.6</v>
      </c>
      <c r="F58" s="18">
        <v>14.7</v>
      </c>
      <c r="G58" s="18">
        <v>71</v>
      </c>
      <c r="H58" s="18">
        <v>24</v>
      </c>
      <c r="I58" s="18">
        <v>14</v>
      </c>
      <c r="J58" s="18">
        <v>17</v>
      </c>
      <c r="K58" s="18">
        <v>3.3</v>
      </c>
      <c r="L58" s="18">
        <v>0.05</v>
      </c>
      <c r="M58" s="18">
        <v>15</v>
      </c>
      <c r="N58" s="18">
        <v>0</v>
      </c>
    </row>
    <row r="59" spans="1:14" ht="12.75" customHeight="1">
      <c r="A59" s="6">
        <v>382</v>
      </c>
      <c r="B59" s="16" t="s">
        <v>74</v>
      </c>
      <c r="C59" s="17" t="s">
        <v>28</v>
      </c>
      <c r="D59" s="18">
        <v>3.9</v>
      </c>
      <c r="E59" s="18">
        <v>3.8</v>
      </c>
      <c r="F59" s="18">
        <v>24.1</v>
      </c>
      <c r="G59" s="18">
        <v>143</v>
      </c>
      <c r="H59" s="18">
        <v>126</v>
      </c>
      <c r="I59" s="18">
        <v>31</v>
      </c>
      <c r="J59" s="18">
        <v>116</v>
      </c>
      <c r="K59" s="18">
        <v>1.03</v>
      </c>
      <c r="L59" s="18">
        <v>0.05</v>
      </c>
      <c r="M59" s="18">
        <v>1.3</v>
      </c>
      <c r="N59" s="18">
        <v>0.02</v>
      </c>
    </row>
    <row r="60" spans="1:14" ht="12.75" customHeight="1">
      <c r="A60" s="12"/>
      <c r="B60" s="16" t="s">
        <v>29</v>
      </c>
      <c r="C60" s="20" t="s">
        <v>162</v>
      </c>
      <c r="D60" s="18">
        <v>4.3</v>
      </c>
      <c r="E60" s="18">
        <v>1.8</v>
      </c>
      <c r="F60" s="18">
        <v>30.2</v>
      </c>
      <c r="G60" s="18">
        <v>154</v>
      </c>
      <c r="H60" s="18">
        <v>10</v>
      </c>
      <c r="I60" s="18">
        <v>15</v>
      </c>
      <c r="J60" s="18">
        <v>41</v>
      </c>
      <c r="K60" s="18">
        <v>0.9</v>
      </c>
      <c r="L60" s="18">
        <v>0.06</v>
      </c>
      <c r="M60" s="18">
        <v>0</v>
      </c>
      <c r="N60" s="18">
        <v>0</v>
      </c>
    </row>
    <row r="61" spans="1:14" ht="12.75" customHeight="1">
      <c r="A61" s="12"/>
      <c r="B61" s="23" t="s">
        <v>30</v>
      </c>
      <c r="C61" s="24"/>
      <c r="D61" s="25">
        <f aca="true" t="shared" si="9" ref="D61:N61">SUM(D56:D60)</f>
        <v>23.65</v>
      </c>
      <c r="E61" s="25">
        <f t="shared" si="9"/>
        <v>25.880000000000003</v>
      </c>
      <c r="F61" s="25">
        <f t="shared" si="9"/>
        <v>117.55</v>
      </c>
      <c r="G61" s="25">
        <f t="shared" si="9"/>
        <v>812</v>
      </c>
      <c r="H61" s="25">
        <f t="shared" si="9"/>
        <v>483</v>
      </c>
      <c r="I61" s="25">
        <f t="shared" si="9"/>
        <v>176</v>
      </c>
      <c r="J61" s="25">
        <f t="shared" si="9"/>
        <v>553</v>
      </c>
      <c r="K61" s="25">
        <f t="shared" si="9"/>
        <v>9.01</v>
      </c>
      <c r="L61" s="25">
        <f t="shared" si="9"/>
        <v>0.47</v>
      </c>
      <c r="M61" s="25">
        <f t="shared" si="9"/>
        <v>18.23</v>
      </c>
      <c r="N61" s="25">
        <f t="shared" si="9"/>
        <v>0.11</v>
      </c>
    </row>
    <row r="62" spans="1:14" ht="12.75" customHeight="1">
      <c r="A62" s="12"/>
      <c r="B62" s="13" t="s">
        <v>31</v>
      </c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</row>
    <row r="63" spans="1:14" ht="12.75" customHeight="1">
      <c r="A63" s="6" t="s">
        <v>75</v>
      </c>
      <c r="B63" s="27" t="s">
        <v>76</v>
      </c>
      <c r="C63" s="17" t="s">
        <v>77</v>
      </c>
      <c r="D63" s="18">
        <v>5.3</v>
      </c>
      <c r="E63" s="18">
        <v>7</v>
      </c>
      <c r="F63" s="18">
        <v>7.3</v>
      </c>
      <c r="G63" s="18">
        <v>119</v>
      </c>
      <c r="H63" s="18">
        <v>18</v>
      </c>
      <c r="I63" s="18">
        <v>15</v>
      </c>
      <c r="J63" s="18">
        <v>41</v>
      </c>
      <c r="K63" s="18">
        <v>0.66</v>
      </c>
      <c r="L63" s="18">
        <v>0.05</v>
      </c>
      <c r="M63" s="18">
        <v>5.22</v>
      </c>
      <c r="N63" s="18">
        <v>0.01</v>
      </c>
    </row>
    <row r="64" spans="1:14" ht="12.75" customHeight="1">
      <c r="A64" s="6">
        <v>285</v>
      </c>
      <c r="B64" s="22" t="s">
        <v>78</v>
      </c>
      <c r="C64" s="20" t="s">
        <v>73</v>
      </c>
      <c r="D64" s="18">
        <v>21.51</v>
      </c>
      <c r="E64" s="18">
        <v>19.9</v>
      </c>
      <c r="F64" s="18">
        <v>39.4</v>
      </c>
      <c r="G64" s="18">
        <v>442</v>
      </c>
      <c r="H64" s="18">
        <v>21</v>
      </c>
      <c r="I64" s="18">
        <v>14</v>
      </c>
      <c r="J64" s="18">
        <v>70</v>
      </c>
      <c r="K64" s="18">
        <v>1.32</v>
      </c>
      <c r="L64" s="18">
        <v>0.1</v>
      </c>
      <c r="M64" s="18">
        <v>0.45</v>
      </c>
      <c r="N64" s="18">
        <v>0.04</v>
      </c>
    </row>
    <row r="65" spans="1:14" ht="12.75" customHeight="1">
      <c r="A65" s="36">
        <v>71</v>
      </c>
      <c r="B65" s="37" t="s">
        <v>58</v>
      </c>
      <c r="C65" s="38" t="s">
        <v>53</v>
      </c>
      <c r="D65" s="18">
        <v>0.8</v>
      </c>
      <c r="E65" s="18">
        <v>0.1</v>
      </c>
      <c r="F65" s="18">
        <v>2.7</v>
      </c>
      <c r="G65" s="18">
        <v>17</v>
      </c>
      <c r="H65" s="18">
        <v>10</v>
      </c>
      <c r="I65" s="18">
        <v>14</v>
      </c>
      <c r="J65" s="18">
        <v>18</v>
      </c>
      <c r="K65" s="18">
        <v>0.63</v>
      </c>
      <c r="L65" s="18">
        <v>0.04</v>
      </c>
      <c r="M65" s="18">
        <v>17.5</v>
      </c>
      <c r="N65" s="18">
        <v>0</v>
      </c>
    </row>
    <row r="66" spans="1:14" ht="12.75" customHeight="1">
      <c r="A66" s="6">
        <v>348</v>
      </c>
      <c r="B66" s="21" t="s">
        <v>39</v>
      </c>
      <c r="C66" s="17" t="s">
        <v>28</v>
      </c>
      <c r="D66" s="18">
        <v>1</v>
      </c>
      <c r="E66" s="18">
        <v>0.1</v>
      </c>
      <c r="F66" s="18">
        <v>25.2</v>
      </c>
      <c r="G66" s="18">
        <v>106</v>
      </c>
      <c r="H66" s="18">
        <v>33</v>
      </c>
      <c r="I66" s="18">
        <v>21</v>
      </c>
      <c r="J66" s="18">
        <v>29</v>
      </c>
      <c r="K66" s="18">
        <v>0.69</v>
      </c>
      <c r="L66" s="18">
        <v>0.02</v>
      </c>
      <c r="M66" s="18">
        <v>0.89</v>
      </c>
      <c r="N66" s="18">
        <v>0</v>
      </c>
    </row>
    <row r="67" spans="1:14" ht="12.75" customHeight="1">
      <c r="A67" s="12"/>
      <c r="B67" s="16" t="s">
        <v>40</v>
      </c>
      <c r="C67" s="20" t="s">
        <v>41</v>
      </c>
      <c r="D67" s="18">
        <v>9.4</v>
      </c>
      <c r="E67" s="29">
        <v>2.8</v>
      </c>
      <c r="F67" s="18">
        <v>62.2</v>
      </c>
      <c r="G67" s="18">
        <v>312</v>
      </c>
      <c r="H67" s="18">
        <v>32</v>
      </c>
      <c r="I67" s="18">
        <v>49</v>
      </c>
      <c r="J67" s="18">
        <v>148</v>
      </c>
      <c r="K67" s="18">
        <v>3.6</v>
      </c>
      <c r="L67" s="18">
        <v>0.2</v>
      </c>
      <c r="M67" s="18">
        <v>0</v>
      </c>
      <c r="N67" s="18">
        <v>0</v>
      </c>
    </row>
    <row r="68" spans="1:14" ht="12.75" customHeight="1">
      <c r="A68" s="12"/>
      <c r="B68" s="23" t="s">
        <v>30</v>
      </c>
      <c r="C68" s="24"/>
      <c r="D68" s="25">
        <f aca="true" t="shared" si="10" ref="D68:N68">SUM(D63:D67)</f>
        <v>38.010000000000005</v>
      </c>
      <c r="E68" s="25">
        <f t="shared" si="10"/>
        <v>29.900000000000002</v>
      </c>
      <c r="F68" s="25">
        <f t="shared" si="10"/>
        <v>136.8</v>
      </c>
      <c r="G68" s="25">
        <f t="shared" si="10"/>
        <v>996</v>
      </c>
      <c r="H68" s="25">
        <f t="shared" si="10"/>
        <v>114</v>
      </c>
      <c r="I68" s="25">
        <f t="shared" si="10"/>
        <v>113</v>
      </c>
      <c r="J68" s="25">
        <f t="shared" si="10"/>
        <v>306</v>
      </c>
      <c r="K68" s="25">
        <f t="shared" si="10"/>
        <v>6.9</v>
      </c>
      <c r="L68" s="25">
        <f t="shared" si="10"/>
        <v>0.41000000000000003</v>
      </c>
      <c r="M68" s="25">
        <f t="shared" si="10"/>
        <v>24.060000000000002</v>
      </c>
      <c r="N68" s="25">
        <f t="shared" si="10"/>
        <v>0.05</v>
      </c>
    </row>
    <row r="69" spans="1:14" ht="12.75" customHeight="1">
      <c r="A69" s="12"/>
      <c r="B69" s="30" t="s">
        <v>42</v>
      </c>
      <c r="C69" s="24"/>
      <c r="D69" s="31">
        <f aca="true" t="shared" si="11" ref="D69:N69">D61+D68</f>
        <v>61.660000000000004</v>
      </c>
      <c r="E69" s="31">
        <f t="shared" si="11"/>
        <v>55.78</v>
      </c>
      <c r="F69" s="31">
        <f t="shared" si="11"/>
        <v>254.35000000000002</v>
      </c>
      <c r="G69" s="31">
        <f t="shared" si="11"/>
        <v>1808</v>
      </c>
      <c r="H69" s="31">
        <f t="shared" si="11"/>
        <v>597</v>
      </c>
      <c r="I69" s="31">
        <f t="shared" si="11"/>
        <v>289</v>
      </c>
      <c r="J69" s="31">
        <f t="shared" si="11"/>
        <v>859</v>
      </c>
      <c r="K69" s="31">
        <f t="shared" si="11"/>
        <v>15.91</v>
      </c>
      <c r="L69" s="31">
        <f t="shared" si="11"/>
        <v>0.88</v>
      </c>
      <c r="M69" s="31">
        <f t="shared" si="11"/>
        <v>42.290000000000006</v>
      </c>
      <c r="N69" s="31">
        <f t="shared" si="11"/>
        <v>0.16</v>
      </c>
    </row>
    <row r="70" spans="1:14" ht="12.75" customHeight="1">
      <c r="A70" s="12"/>
      <c r="B70" s="32" t="s">
        <v>79</v>
      </c>
      <c r="C70" s="17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ht="12.75" customHeight="1">
      <c r="A71" s="12"/>
      <c r="B71" s="13" t="s">
        <v>19</v>
      </c>
      <c r="C71" s="17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12.75" customHeight="1">
      <c r="A72" s="6">
        <v>14</v>
      </c>
      <c r="B72" s="16" t="s">
        <v>44</v>
      </c>
      <c r="C72" s="17" t="s">
        <v>45</v>
      </c>
      <c r="D72" s="18">
        <v>0.1</v>
      </c>
      <c r="E72" s="18">
        <v>7.3</v>
      </c>
      <c r="F72" s="18">
        <v>0.1</v>
      </c>
      <c r="G72" s="18">
        <v>66</v>
      </c>
      <c r="H72" s="18">
        <v>2</v>
      </c>
      <c r="I72" s="18">
        <v>0</v>
      </c>
      <c r="J72" s="18">
        <v>3</v>
      </c>
      <c r="K72" s="18">
        <v>0.02</v>
      </c>
      <c r="L72" s="18">
        <v>0</v>
      </c>
      <c r="M72" s="18">
        <v>0</v>
      </c>
      <c r="N72" s="18">
        <v>0.04</v>
      </c>
    </row>
    <row r="73" spans="1:14" ht="12.75" customHeight="1">
      <c r="A73" s="6" t="s">
        <v>80</v>
      </c>
      <c r="B73" s="19" t="s">
        <v>81</v>
      </c>
      <c r="C73" s="20" t="s">
        <v>82</v>
      </c>
      <c r="D73" s="18">
        <v>18</v>
      </c>
      <c r="E73" s="18">
        <v>17.2</v>
      </c>
      <c r="F73" s="18">
        <v>18.8</v>
      </c>
      <c r="G73" s="18">
        <v>310</v>
      </c>
      <c r="H73" s="18">
        <v>29</v>
      </c>
      <c r="I73" s="18">
        <v>18</v>
      </c>
      <c r="J73" s="18">
        <v>80</v>
      </c>
      <c r="K73" s="18">
        <v>0.89</v>
      </c>
      <c r="L73" s="18">
        <v>0.05</v>
      </c>
      <c r="M73" s="18">
        <v>4.95</v>
      </c>
      <c r="N73" s="18">
        <v>0.04</v>
      </c>
    </row>
    <row r="74" spans="1:14" ht="12.75" customHeight="1">
      <c r="A74" s="6">
        <v>338</v>
      </c>
      <c r="B74" s="16" t="s">
        <v>38</v>
      </c>
      <c r="C74" s="17" t="s">
        <v>21</v>
      </c>
      <c r="D74" s="18">
        <v>0.6</v>
      </c>
      <c r="E74" s="18">
        <v>0.6</v>
      </c>
      <c r="F74" s="18">
        <v>14.7</v>
      </c>
      <c r="G74" s="18">
        <v>71</v>
      </c>
      <c r="H74" s="18">
        <v>24</v>
      </c>
      <c r="I74" s="18">
        <v>14</v>
      </c>
      <c r="J74" s="18">
        <v>17</v>
      </c>
      <c r="K74" s="18">
        <v>3.3</v>
      </c>
      <c r="L74" s="18">
        <v>0.05</v>
      </c>
      <c r="M74" s="18">
        <v>15</v>
      </c>
      <c r="N74" s="18">
        <v>0</v>
      </c>
    </row>
    <row r="75" spans="1:14" ht="12.75" customHeight="1">
      <c r="A75" s="6">
        <v>376</v>
      </c>
      <c r="B75" s="33" t="s">
        <v>48</v>
      </c>
      <c r="C75" s="17" t="s">
        <v>28</v>
      </c>
      <c r="D75" s="18">
        <v>0.2</v>
      </c>
      <c r="E75" s="18">
        <v>0.1</v>
      </c>
      <c r="F75" s="18">
        <v>10.1</v>
      </c>
      <c r="G75" s="18">
        <v>41</v>
      </c>
      <c r="H75" s="18">
        <v>5</v>
      </c>
      <c r="I75" s="18">
        <v>4</v>
      </c>
      <c r="J75" s="18">
        <v>8</v>
      </c>
      <c r="K75" s="18">
        <v>0.85</v>
      </c>
      <c r="L75" s="18">
        <v>0</v>
      </c>
      <c r="M75" s="18">
        <v>0.1</v>
      </c>
      <c r="N75" s="18">
        <v>0</v>
      </c>
    </row>
    <row r="76" spans="1:14" ht="12.75" customHeight="1">
      <c r="A76" s="6"/>
      <c r="B76" s="22" t="s">
        <v>29</v>
      </c>
      <c r="C76" s="20" t="s">
        <v>162</v>
      </c>
      <c r="D76" s="18">
        <v>4.3</v>
      </c>
      <c r="E76" s="18">
        <v>1.8</v>
      </c>
      <c r="F76" s="18">
        <v>30.2</v>
      </c>
      <c r="G76" s="18">
        <v>154</v>
      </c>
      <c r="H76" s="18">
        <v>10</v>
      </c>
      <c r="I76" s="18">
        <v>15</v>
      </c>
      <c r="J76" s="18">
        <v>41</v>
      </c>
      <c r="K76" s="18">
        <v>0.9</v>
      </c>
      <c r="L76" s="18">
        <v>0.06</v>
      </c>
      <c r="M76" s="18">
        <v>0</v>
      </c>
      <c r="N76" s="18">
        <v>0</v>
      </c>
    </row>
    <row r="77" spans="1:14" ht="12.75" customHeight="1">
      <c r="A77" s="6"/>
      <c r="B77" s="23" t="s">
        <v>30</v>
      </c>
      <c r="C77" s="14"/>
      <c r="D77" s="25">
        <f aca="true" t="shared" si="12" ref="D77:N77">SUM(D72:D76)</f>
        <v>23.200000000000003</v>
      </c>
      <c r="E77" s="25">
        <f t="shared" si="12"/>
        <v>27.000000000000004</v>
      </c>
      <c r="F77" s="25">
        <f t="shared" si="12"/>
        <v>73.9</v>
      </c>
      <c r="G77" s="25">
        <f t="shared" si="12"/>
        <v>642</v>
      </c>
      <c r="H77" s="25">
        <f t="shared" si="12"/>
        <v>70</v>
      </c>
      <c r="I77" s="25">
        <f t="shared" si="12"/>
        <v>51</v>
      </c>
      <c r="J77" s="25">
        <f t="shared" si="12"/>
        <v>149</v>
      </c>
      <c r="K77" s="25">
        <f t="shared" si="12"/>
        <v>5.96</v>
      </c>
      <c r="L77" s="25">
        <f t="shared" si="12"/>
        <v>0.16</v>
      </c>
      <c r="M77" s="25">
        <f t="shared" si="12"/>
        <v>20.05</v>
      </c>
      <c r="N77" s="25">
        <f t="shared" si="12"/>
        <v>0.08</v>
      </c>
    </row>
    <row r="78" spans="1:14" ht="12.75" customHeight="1">
      <c r="A78" s="6"/>
      <c r="B78" s="13" t="s">
        <v>31</v>
      </c>
      <c r="C78" s="14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ht="12.75" customHeight="1">
      <c r="A79" s="6">
        <v>88</v>
      </c>
      <c r="B79" s="27" t="s">
        <v>83</v>
      </c>
      <c r="C79" s="17" t="s">
        <v>61</v>
      </c>
      <c r="D79" s="18">
        <v>4.65</v>
      </c>
      <c r="E79" s="18">
        <v>3</v>
      </c>
      <c r="F79" s="18">
        <v>7.7</v>
      </c>
      <c r="G79" s="18">
        <v>81</v>
      </c>
      <c r="H79" s="18">
        <v>34</v>
      </c>
      <c r="I79" s="18">
        <v>22</v>
      </c>
      <c r="J79" s="18">
        <v>47</v>
      </c>
      <c r="K79" s="18">
        <v>0.76</v>
      </c>
      <c r="L79" s="18">
        <v>0.06</v>
      </c>
      <c r="M79" s="18">
        <v>18.36</v>
      </c>
      <c r="N79" s="18">
        <v>0</v>
      </c>
    </row>
    <row r="80" spans="1:14" ht="12.75" customHeight="1">
      <c r="A80" s="6" t="s">
        <v>84</v>
      </c>
      <c r="B80" s="16" t="s">
        <v>85</v>
      </c>
      <c r="C80" s="17" t="s">
        <v>35</v>
      </c>
      <c r="D80" s="18">
        <v>22.63</v>
      </c>
      <c r="E80" s="18">
        <v>7.4</v>
      </c>
      <c r="F80" s="18">
        <v>4.13</v>
      </c>
      <c r="G80" s="18">
        <v>236</v>
      </c>
      <c r="H80" s="18">
        <v>105</v>
      </c>
      <c r="I80" s="18">
        <v>73</v>
      </c>
      <c r="J80" s="18">
        <v>131</v>
      </c>
      <c r="K80" s="18">
        <v>1.27</v>
      </c>
      <c r="L80" s="18">
        <v>0.06</v>
      </c>
      <c r="M80" s="18">
        <v>0.83</v>
      </c>
      <c r="N80" s="18">
        <v>0.12</v>
      </c>
    </row>
    <row r="81" spans="1:14" ht="12.75" customHeight="1">
      <c r="A81" s="39">
        <v>312</v>
      </c>
      <c r="B81" s="40" t="s">
        <v>64</v>
      </c>
      <c r="C81" s="34" t="s">
        <v>37</v>
      </c>
      <c r="D81" s="41">
        <v>3.8</v>
      </c>
      <c r="E81" s="41">
        <v>6.5</v>
      </c>
      <c r="F81" s="41">
        <v>14.5</v>
      </c>
      <c r="G81" s="41">
        <v>166</v>
      </c>
      <c r="H81" s="41">
        <v>46</v>
      </c>
      <c r="I81" s="41">
        <v>33</v>
      </c>
      <c r="J81" s="41">
        <v>99</v>
      </c>
      <c r="K81" s="41">
        <v>1.18</v>
      </c>
      <c r="L81" s="41">
        <v>0.17</v>
      </c>
      <c r="M81" s="41">
        <v>6.19</v>
      </c>
      <c r="N81" s="41">
        <v>0.03</v>
      </c>
    </row>
    <row r="82" spans="1:14" ht="12.75" customHeight="1">
      <c r="A82" s="6">
        <v>71</v>
      </c>
      <c r="B82" s="33" t="s">
        <v>86</v>
      </c>
      <c r="C82" s="34" t="s">
        <v>53</v>
      </c>
      <c r="D82" s="18">
        <v>0.7</v>
      </c>
      <c r="E82" s="18">
        <v>0.12</v>
      </c>
      <c r="F82" s="18">
        <v>4.93</v>
      </c>
      <c r="G82" s="18">
        <v>13</v>
      </c>
      <c r="H82" s="18">
        <v>13</v>
      </c>
      <c r="I82" s="18">
        <v>14</v>
      </c>
      <c r="J82" s="18">
        <v>29</v>
      </c>
      <c r="K82" s="18">
        <v>0.53</v>
      </c>
      <c r="L82" s="18">
        <v>0.03</v>
      </c>
      <c r="M82" s="18">
        <v>12.25</v>
      </c>
      <c r="N82" s="18">
        <v>0</v>
      </c>
    </row>
    <row r="83" spans="1:14" ht="12.75" customHeight="1">
      <c r="A83" s="6" t="s">
        <v>87</v>
      </c>
      <c r="B83" s="27" t="s">
        <v>88</v>
      </c>
      <c r="C83" s="17" t="s">
        <v>28</v>
      </c>
      <c r="D83" s="18">
        <v>0.1</v>
      </c>
      <c r="E83" s="18">
        <v>0.1</v>
      </c>
      <c r="F83" s="18">
        <v>24.9</v>
      </c>
      <c r="G83" s="18">
        <v>103</v>
      </c>
      <c r="H83" s="18">
        <v>13</v>
      </c>
      <c r="I83" s="18">
        <v>6</v>
      </c>
      <c r="J83" s="18">
        <v>3</v>
      </c>
      <c r="K83" s="18">
        <v>0.22</v>
      </c>
      <c r="L83" s="18">
        <v>0.01</v>
      </c>
      <c r="M83" s="18">
        <v>3.75</v>
      </c>
      <c r="N83" s="18">
        <v>0</v>
      </c>
    </row>
    <row r="84" spans="1:14" ht="12.75" customHeight="1">
      <c r="A84" s="6"/>
      <c r="B84" s="16" t="s">
        <v>40</v>
      </c>
      <c r="C84" s="20" t="s">
        <v>41</v>
      </c>
      <c r="D84" s="18">
        <v>9.4</v>
      </c>
      <c r="E84" s="29">
        <v>2.8</v>
      </c>
      <c r="F84" s="18">
        <v>62.2</v>
      </c>
      <c r="G84" s="18">
        <v>312</v>
      </c>
      <c r="H84" s="18">
        <v>32</v>
      </c>
      <c r="I84" s="18">
        <v>49</v>
      </c>
      <c r="J84" s="18">
        <v>148</v>
      </c>
      <c r="K84" s="18">
        <v>3.6</v>
      </c>
      <c r="L84" s="18">
        <v>0.2</v>
      </c>
      <c r="M84" s="18">
        <v>0</v>
      </c>
      <c r="N84" s="18">
        <v>0</v>
      </c>
    </row>
    <row r="85" spans="1:14" ht="12.75" customHeight="1">
      <c r="A85" s="6"/>
      <c r="B85" s="23" t="s">
        <v>30</v>
      </c>
      <c r="C85" s="17"/>
      <c r="D85" s="25">
        <f aca="true" t="shared" si="13" ref="D85:N85">SUM(D79:D84)</f>
        <v>41.28</v>
      </c>
      <c r="E85" s="25">
        <f t="shared" si="13"/>
        <v>19.92</v>
      </c>
      <c r="F85" s="25">
        <f t="shared" si="13"/>
        <v>118.36</v>
      </c>
      <c r="G85" s="25">
        <f t="shared" si="13"/>
        <v>911</v>
      </c>
      <c r="H85" s="25">
        <f t="shared" si="13"/>
        <v>243</v>
      </c>
      <c r="I85" s="25">
        <f t="shared" si="13"/>
        <v>197</v>
      </c>
      <c r="J85" s="25">
        <f t="shared" si="13"/>
        <v>457</v>
      </c>
      <c r="K85" s="25">
        <f t="shared" si="13"/>
        <v>7.5600000000000005</v>
      </c>
      <c r="L85" s="25">
        <f t="shared" si="13"/>
        <v>0.53</v>
      </c>
      <c r="M85" s="25">
        <f t="shared" si="13"/>
        <v>41.379999999999995</v>
      </c>
      <c r="N85" s="25">
        <f t="shared" si="13"/>
        <v>0.15</v>
      </c>
    </row>
    <row r="86" spans="1:14" ht="12.75" customHeight="1">
      <c r="A86" s="6"/>
      <c r="B86" s="30" t="s">
        <v>42</v>
      </c>
      <c r="C86" s="14"/>
      <c r="D86" s="31">
        <f aca="true" t="shared" si="14" ref="D86:N86">D77+D85</f>
        <v>64.48</v>
      </c>
      <c r="E86" s="31">
        <f t="shared" si="14"/>
        <v>46.92</v>
      </c>
      <c r="F86" s="31">
        <f t="shared" si="14"/>
        <v>192.26</v>
      </c>
      <c r="G86" s="31">
        <f t="shared" si="14"/>
        <v>1553</v>
      </c>
      <c r="H86" s="31">
        <f t="shared" si="14"/>
        <v>313</v>
      </c>
      <c r="I86" s="31">
        <f t="shared" si="14"/>
        <v>248</v>
      </c>
      <c r="J86" s="31">
        <f t="shared" si="14"/>
        <v>606</v>
      </c>
      <c r="K86" s="31">
        <f t="shared" si="14"/>
        <v>13.52</v>
      </c>
      <c r="L86" s="31">
        <f t="shared" si="14"/>
        <v>0.6900000000000001</v>
      </c>
      <c r="M86" s="31">
        <f t="shared" si="14"/>
        <v>61.42999999999999</v>
      </c>
      <c r="N86" s="31">
        <f t="shared" si="14"/>
        <v>0.22999999999999998</v>
      </c>
    </row>
    <row r="87" spans="1:14" ht="12.75" customHeight="1">
      <c r="A87" s="36"/>
      <c r="B87" s="32" t="s">
        <v>89</v>
      </c>
      <c r="C87" s="45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</row>
    <row r="88" spans="1:14" ht="12.75" customHeight="1">
      <c r="A88" s="36"/>
      <c r="B88" s="46" t="s">
        <v>19</v>
      </c>
      <c r="C88" s="45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</row>
    <row r="89" spans="1:14" ht="12.75" customHeight="1">
      <c r="A89" s="6">
        <v>259</v>
      </c>
      <c r="B89" s="19" t="s">
        <v>51</v>
      </c>
      <c r="C89" s="20" t="s">
        <v>28</v>
      </c>
      <c r="D89" s="18">
        <v>13.3</v>
      </c>
      <c r="E89" s="18">
        <v>9.43</v>
      </c>
      <c r="F89" s="18">
        <v>19.21</v>
      </c>
      <c r="G89" s="18">
        <v>225</v>
      </c>
      <c r="H89" s="18">
        <v>18</v>
      </c>
      <c r="I89" s="18">
        <v>33</v>
      </c>
      <c r="J89" s="18">
        <v>83</v>
      </c>
      <c r="K89" s="18">
        <v>1.29</v>
      </c>
      <c r="L89" s="18">
        <v>0.13</v>
      </c>
      <c r="M89" s="18">
        <v>8.43</v>
      </c>
      <c r="N89" s="18">
        <v>0</v>
      </c>
    </row>
    <row r="90" spans="1:14" ht="12.75" customHeight="1">
      <c r="A90" s="6">
        <v>71</v>
      </c>
      <c r="B90" s="33" t="s">
        <v>52</v>
      </c>
      <c r="C90" s="34" t="s">
        <v>53</v>
      </c>
      <c r="D90" s="18">
        <v>0.6</v>
      </c>
      <c r="E90" s="18">
        <v>0.1</v>
      </c>
      <c r="F90" s="18">
        <v>1.8</v>
      </c>
      <c r="G90" s="18">
        <v>10</v>
      </c>
      <c r="H90" s="18">
        <v>16</v>
      </c>
      <c r="I90" s="18">
        <v>10</v>
      </c>
      <c r="J90" s="18">
        <v>29</v>
      </c>
      <c r="K90" s="18">
        <v>0.42</v>
      </c>
      <c r="L90" s="18">
        <v>0.02</v>
      </c>
      <c r="M90" s="18">
        <v>7</v>
      </c>
      <c r="N90" s="18">
        <v>0</v>
      </c>
    </row>
    <row r="91" spans="1:14" ht="12.75" customHeight="1">
      <c r="A91" s="6">
        <v>421</v>
      </c>
      <c r="B91" s="33" t="s">
        <v>90</v>
      </c>
      <c r="C91" s="34" t="s">
        <v>91</v>
      </c>
      <c r="D91" s="18">
        <v>5.8</v>
      </c>
      <c r="E91" s="18">
        <v>3.64</v>
      </c>
      <c r="F91" s="18">
        <v>34.14</v>
      </c>
      <c r="G91" s="18">
        <v>222</v>
      </c>
      <c r="H91" s="18">
        <v>11</v>
      </c>
      <c r="I91" s="18">
        <v>87</v>
      </c>
      <c r="J91" s="18">
        <v>44</v>
      </c>
      <c r="K91" s="18">
        <v>0.63</v>
      </c>
      <c r="L91" s="18">
        <v>0.07</v>
      </c>
      <c r="M91" s="18">
        <v>0</v>
      </c>
      <c r="N91" s="18">
        <v>0.02</v>
      </c>
    </row>
    <row r="92" spans="1:14" ht="12.75" customHeight="1">
      <c r="A92" s="6" t="s">
        <v>54</v>
      </c>
      <c r="B92" s="22" t="s">
        <v>92</v>
      </c>
      <c r="C92" s="20" t="s">
        <v>28</v>
      </c>
      <c r="D92" s="18">
        <v>0.2</v>
      </c>
      <c r="E92" s="18">
        <v>0.1</v>
      </c>
      <c r="F92" s="18">
        <v>17</v>
      </c>
      <c r="G92" s="18">
        <v>70</v>
      </c>
      <c r="H92" s="18">
        <v>12</v>
      </c>
      <c r="I92" s="18">
        <v>8</v>
      </c>
      <c r="J92" s="18">
        <v>9</v>
      </c>
      <c r="K92" s="18">
        <v>0.2</v>
      </c>
      <c r="L92" s="18">
        <v>0.01</v>
      </c>
      <c r="M92" s="18">
        <v>4.5</v>
      </c>
      <c r="N92" s="18">
        <v>0</v>
      </c>
    </row>
    <row r="93" spans="1:14" ht="12.75" customHeight="1">
      <c r="A93" s="36"/>
      <c r="B93" s="33" t="s">
        <v>29</v>
      </c>
      <c r="C93" s="20" t="s">
        <v>162</v>
      </c>
      <c r="D93" s="18">
        <v>4.3</v>
      </c>
      <c r="E93" s="18">
        <v>1.8</v>
      </c>
      <c r="F93" s="18">
        <v>30.2</v>
      </c>
      <c r="G93" s="18">
        <v>154</v>
      </c>
      <c r="H93" s="18">
        <v>10</v>
      </c>
      <c r="I93" s="18">
        <v>15</v>
      </c>
      <c r="J93" s="18">
        <v>41</v>
      </c>
      <c r="K93" s="18">
        <v>0.9</v>
      </c>
      <c r="L93" s="18">
        <v>0.06</v>
      </c>
      <c r="M93" s="18">
        <v>0</v>
      </c>
      <c r="N93" s="18">
        <v>0</v>
      </c>
    </row>
    <row r="94" spans="1:14" ht="12.75" customHeight="1">
      <c r="A94" s="36"/>
      <c r="B94" s="47" t="s">
        <v>30</v>
      </c>
      <c r="C94" s="34"/>
      <c r="D94" s="48">
        <f aca="true" t="shared" si="15" ref="D94:N94">SUM(D89:D93)</f>
        <v>24.2</v>
      </c>
      <c r="E94" s="48">
        <f t="shared" si="15"/>
        <v>15.07</v>
      </c>
      <c r="F94" s="48">
        <f t="shared" si="15"/>
        <v>102.35000000000001</v>
      </c>
      <c r="G94" s="48">
        <f t="shared" si="15"/>
        <v>681</v>
      </c>
      <c r="H94" s="48">
        <f t="shared" si="15"/>
        <v>67</v>
      </c>
      <c r="I94" s="48">
        <f t="shared" si="15"/>
        <v>153</v>
      </c>
      <c r="J94" s="48">
        <f t="shared" si="15"/>
        <v>206</v>
      </c>
      <c r="K94" s="48">
        <f t="shared" si="15"/>
        <v>3.44</v>
      </c>
      <c r="L94" s="48">
        <f t="shared" si="15"/>
        <v>0.29000000000000004</v>
      </c>
      <c r="M94" s="48">
        <f t="shared" si="15"/>
        <v>19.93</v>
      </c>
      <c r="N94" s="48">
        <f t="shared" si="15"/>
        <v>0.02</v>
      </c>
    </row>
    <row r="95" spans="1:14" ht="12.75" customHeight="1">
      <c r="A95" s="36"/>
      <c r="B95" s="46" t="s">
        <v>31</v>
      </c>
      <c r="C95" s="34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</row>
    <row r="96" spans="1:14" ht="12.75" customHeight="1">
      <c r="A96" s="36">
        <v>155</v>
      </c>
      <c r="B96" s="33" t="s">
        <v>93</v>
      </c>
      <c r="C96" s="34" t="s">
        <v>61</v>
      </c>
      <c r="D96" s="41">
        <v>6.56</v>
      </c>
      <c r="E96" s="41">
        <v>5.94</v>
      </c>
      <c r="F96" s="41">
        <v>16</v>
      </c>
      <c r="G96" s="41">
        <v>145</v>
      </c>
      <c r="H96" s="41">
        <v>47</v>
      </c>
      <c r="I96" s="41">
        <v>13</v>
      </c>
      <c r="J96" s="41">
        <v>64</v>
      </c>
      <c r="K96" s="41">
        <v>0.54</v>
      </c>
      <c r="L96" s="41">
        <v>0.05</v>
      </c>
      <c r="M96" s="41">
        <v>0.94</v>
      </c>
      <c r="N96" s="41">
        <v>0.03</v>
      </c>
    </row>
    <row r="97" spans="1:14" s="28" customFormat="1" ht="12.75" customHeight="1">
      <c r="A97" s="6" t="s">
        <v>94</v>
      </c>
      <c r="B97" s="19" t="s">
        <v>95</v>
      </c>
      <c r="C97" s="20" t="s">
        <v>35</v>
      </c>
      <c r="D97" s="49">
        <v>20.78</v>
      </c>
      <c r="E97" s="49">
        <v>11.47</v>
      </c>
      <c r="F97" s="49">
        <v>2.35</v>
      </c>
      <c r="G97" s="49">
        <v>195</v>
      </c>
      <c r="H97" s="49">
        <v>120</v>
      </c>
      <c r="I97" s="49">
        <v>29</v>
      </c>
      <c r="J97" s="49">
        <v>267</v>
      </c>
      <c r="K97" s="49">
        <v>1.05</v>
      </c>
      <c r="L97" s="49">
        <v>0.15</v>
      </c>
      <c r="M97" s="49">
        <v>0.58</v>
      </c>
      <c r="N97" s="49">
        <v>0.1</v>
      </c>
    </row>
    <row r="98" spans="1:14" ht="12.75" customHeight="1">
      <c r="A98" s="39">
        <v>304</v>
      </c>
      <c r="B98" s="40" t="s">
        <v>96</v>
      </c>
      <c r="C98" s="34" t="s">
        <v>37</v>
      </c>
      <c r="D98" s="41">
        <v>4.4</v>
      </c>
      <c r="E98" s="41">
        <v>7.5</v>
      </c>
      <c r="F98" s="41">
        <v>33.7</v>
      </c>
      <c r="G98" s="41">
        <v>257</v>
      </c>
      <c r="H98" s="41">
        <v>2</v>
      </c>
      <c r="I98" s="41">
        <v>23</v>
      </c>
      <c r="J98" s="41">
        <v>73</v>
      </c>
      <c r="K98" s="41">
        <v>0.62</v>
      </c>
      <c r="L98" s="41">
        <v>0.03</v>
      </c>
      <c r="M98" s="41">
        <v>0</v>
      </c>
      <c r="N98" s="41">
        <v>0.03</v>
      </c>
    </row>
    <row r="99" spans="1:14" ht="12.75" customHeight="1">
      <c r="A99" s="36">
        <v>71</v>
      </c>
      <c r="B99" s="37" t="s">
        <v>58</v>
      </c>
      <c r="C99" s="38" t="s">
        <v>53</v>
      </c>
      <c r="D99" s="18">
        <v>0.8</v>
      </c>
      <c r="E99" s="18">
        <v>0.1</v>
      </c>
      <c r="F99" s="18">
        <v>2.7</v>
      </c>
      <c r="G99" s="18">
        <v>17</v>
      </c>
      <c r="H99" s="18">
        <v>10</v>
      </c>
      <c r="I99" s="18">
        <v>14</v>
      </c>
      <c r="J99" s="18">
        <v>18</v>
      </c>
      <c r="K99" s="18">
        <v>0.63</v>
      </c>
      <c r="L99" s="18">
        <v>0.04</v>
      </c>
      <c r="M99" s="18">
        <v>17.5</v>
      </c>
      <c r="N99" s="18">
        <v>0</v>
      </c>
    </row>
    <row r="100" spans="1:14" ht="12.75" customHeight="1">
      <c r="A100" s="6">
        <v>377</v>
      </c>
      <c r="B100" s="22" t="s">
        <v>97</v>
      </c>
      <c r="C100" s="20" t="s">
        <v>98</v>
      </c>
      <c r="D100" s="18">
        <v>0.30000000000000004</v>
      </c>
      <c r="E100" s="18">
        <v>0.1</v>
      </c>
      <c r="F100" s="18">
        <v>10.3</v>
      </c>
      <c r="G100" s="18">
        <v>44</v>
      </c>
      <c r="H100" s="18">
        <v>8</v>
      </c>
      <c r="I100" s="18">
        <v>5</v>
      </c>
      <c r="J100" s="18">
        <v>10</v>
      </c>
      <c r="K100" s="18">
        <v>0.9</v>
      </c>
      <c r="L100" s="18">
        <v>0</v>
      </c>
      <c r="M100" s="18">
        <v>2.9</v>
      </c>
      <c r="N100" s="18">
        <v>0</v>
      </c>
    </row>
    <row r="101" spans="1:14" ht="12.75" customHeight="1">
      <c r="A101" s="50"/>
      <c r="B101" s="16" t="s">
        <v>40</v>
      </c>
      <c r="C101" s="20" t="s">
        <v>41</v>
      </c>
      <c r="D101" s="18">
        <v>9.4</v>
      </c>
      <c r="E101" s="29">
        <v>2.8</v>
      </c>
      <c r="F101" s="18">
        <v>62.2</v>
      </c>
      <c r="G101" s="18">
        <v>312</v>
      </c>
      <c r="H101" s="18">
        <v>32</v>
      </c>
      <c r="I101" s="18">
        <v>49</v>
      </c>
      <c r="J101" s="18">
        <v>148</v>
      </c>
      <c r="K101" s="18">
        <v>3.6</v>
      </c>
      <c r="L101" s="18">
        <v>0.2</v>
      </c>
      <c r="M101" s="18">
        <v>0</v>
      </c>
      <c r="N101" s="18">
        <v>0</v>
      </c>
    </row>
    <row r="102" spans="1:14" ht="12.75" customHeight="1">
      <c r="A102" s="50"/>
      <c r="B102" s="23" t="s">
        <v>30</v>
      </c>
      <c r="C102" s="45"/>
      <c r="D102" s="48">
        <f aca="true" t="shared" si="16" ref="D102:N102">SUM(D96:D101)</f>
        <v>42.239999999999995</v>
      </c>
      <c r="E102" s="48">
        <f t="shared" si="16"/>
        <v>27.910000000000004</v>
      </c>
      <c r="F102" s="48">
        <f t="shared" si="16"/>
        <v>127.25000000000001</v>
      </c>
      <c r="G102" s="48">
        <f t="shared" si="16"/>
        <v>970</v>
      </c>
      <c r="H102" s="48">
        <f t="shared" si="16"/>
        <v>219</v>
      </c>
      <c r="I102" s="48">
        <f t="shared" si="16"/>
        <v>133</v>
      </c>
      <c r="J102" s="48">
        <f t="shared" si="16"/>
        <v>580</v>
      </c>
      <c r="K102" s="48">
        <f t="shared" si="16"/>
        <v>7.34</v>
      </c>
      <c r="L102" s="48">
        <f t="shared" si="16"/>
        <v>0.47000000000000003</v>
      </c>
      <c r="M102" s="48">
        <f t="shared" si="16"/>
        <v>21.919999999999998</v>
      </c>
      <c r="N102" s="48">
        <f t="shared" si="16"/>
        <v>0.16</v>
      </c>
    </row>
    <row r="103" spans="1:14" ht="12.75" customHeight="1">
      <c r="A103" s="50"/>
      <c r="B103" s="30" t="s">
        <v>42</v>
      </c>
      <c r="C103" s="45"/>
      <c r="D103" s="51">
        <f aca="true" t="shared" si="17" ref="D103:N103">D94+D102</f>
        <v>66.44</v>
      </c>
      <c r="E103" s="51">
        <f t="shared" si="17"/>
        <v>42.980000000000004</v>
      </c>
      <c r="F103" s="51">
        <f t="shared" si="17"/>
        <v>229.60000000000002</v>
      </c>
      <c r="G103" s="51">
        <f t="shared" si="17"/>
        <v>1651</v>
      </c>
      <c r="H103" s="51">
        <f t="shared" si="17"/>
        <v>286</v>
      </c>
      <c r="I103" s="51">
        <f t="shared" si="17"/>
        <v>286</v>
      </c>
      <c r="J103" s="51">
        <f t="shared" si="17"/>
        <v>786</v>
      </c>
      <c r="K103" s="51">
        <f t="shared" si="17"/>
        <v>10.78</v>
      </c>
      <c r="L103" s="51">
        <f t="shared" si="17"/>
        <v>0.76</v>
      </c>
      <c r="M103" s="51">
        <f t="shared" si="17"/>
        <v>41.849999999999994</v>
      </c>
      <c r="N103" s="51">
        <f t="shared" si="17"/>
        <v>0.18</v>
      </c>
    </row>
    <row r="104" spans="1:14" ht="12.75" customHeight="1">
      <c r="A104" s="50"/>
      <c r="B104" s="9" t="s">
        <v>99</v>
      </c>
      <c r="C104" s="52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</row>
    <row r="105" spans="1:14" ht="12.75" customHeight="1">
      <c r="A105" s="50"/>
      <c r="B105" s="11" t="s">
        <v>18</v>
      </c>
      <c r="C105" s="45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</row>
    <row r="106" spans="1:14" ht="12.75" customHeight="1">
      <c r="A106" s="12"/>
      <c r="B106" s="13" t="s">
        <v>19</v>
      </c>
      <c r="C106" s="14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</row>
    <row r="107" spans="1:14" ht="12.75" customHeight="1">
      <c r="A107" s="6">
        <v>14</v>
      </c>
      <c r="B107" s="16" t="s">
        <v>44</v>
      </c>
      <c r="C107" s="17" t="s">
        <v>45</v>
      </c>
      <c r="D107" s="18">
        <v>0.1</v>
      </c>
      <c r="E107" s="18">
        <v>7.3</v>
      </c>
      <c r="F107" s="18">
        <v>0.1</v>
      </c>
      <c r="G107" s="18">
        <v>66</v>
      </c>
      <c r="H107" s="18">
        <v>2</v>
      </c>
      <c r="I107" s="18">
        <v>0</v>
      </c>
      <c r="J107" s="18">
        <v>3</v>
      </c>
      <c r="K107" s="18">
        <v>0.02</v>
      </c>
      <c r="L107" s="18">
        <v>0</v>
      </c>
      <c r="M107" s="18">
        <v>0</v>
      </c>
      <c r="N107" s="18">
        <v>0.04</v>
      </c>
    </row>
    <row r="108" spans="1:14" ht="12.75" customHeight="1">
      <c r="A108" s="6">
        <v>15</v>
      </c>
      <c r="B108" s="16" t="s">
        <v>127</v>
      </c>
      <c r="C108" s="17" t="s">
        <v>45</v>
      </c>
      <c r="D108" s="18">
        <v>2.3</v>
      </c>
      <c r="E108" s="18">
        <v>3</v>
      </c>
      <c r="F108" s="18">
        <v>0</v>
      </c>
      <c r="G108" s="18">
        <v>36</v>
      </c>
      <c r="H108" s="18">
        <v>88</v>
      </c>
      <c r="I108" s="18">
        <v>3.5</v>
      </c>
      <c r="J108" s="18">
        <v>50</v>
      </c>
      <c r="K108" s="18">
        <v>0.1</v>
      </c>
      <c r="L108" s="18">
        <v>0</v>
      </c>
      <c r="M108" s="18">
        <v>0.07</v>
      </c>
      <c r="N108" s="18">
        <v>0.03</v>
      </c>
    </row>
    <row r="109" spans="1:14" ht="12.75" customHeight="1">
      <c r="A109" s="6" t="s">
        <v>102</v>
      </c>
      <c r="B109" s="22" t="s">
        <v>103</v>
      </c>
      <c r="C109" s="20" t="s">
        <v>73</v>
      </c>
      <c r="D109" s="18">
        <v>6.2</v>
      </c>
      <c r="E109" s="18">
        <v>9.5</v>
      </c>
      <c r="F109" s="18">
        <v>31.7</v>
      </c>
      <c r="G109" s="18">
        <v>228</v>
      </c>
      <c r="H109" s="18">
        <v>170</v>
      </c>
      <c r="I109" s="18">
        <v>36</v>
      </c>
      <c r="J109" s="18">
        <v>170</v>
      </c>
      <c r="K109" s="18">
        <v>0.63</v>
      </c>
      <c r="L109" s="18">
        <v>0.11</v>
      </c>
      <c r="M109" s="18">
        <v>1.76</v>
      </c>
      <c r="N109" s="18">
        <v>0.05</v>
      </c>
    </row>
    <row r="110" spans="1:14" ht="12.75" customHeight="1">
      <c r="A110" s="6"/>
      <c r="B110" s="21" t="s">
        <v>24</v>
      </c>
      <c r="C110" s="17" t="s">
        <v>25</v>
      </c>
      <c r="D110" s="18">
        <v>3.4</v>
      </c>
      <c r="E110" s="18">
        <v>2.9</v>
      </c>
      <c r="F110" s="18">
        <v>13.9</v>
      </c>
      <c r="G110" s="18">
        <v>95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</row>
    <row r="111" spans="1:14" ht="12.75" customHeight="1">
      <c r="A111" s="6">
        <v>382</v>
      </c>
      <c r="B111" s="16" t="s">
        <v>74</v>
      </c>
      <c r="C111" s="17" t="s">
        <v>28</v>
      </c>
      <c r="D111" s="18">
        <v>3.9</v>
      </c>
      <c r="E111" s="18">
        <v>3.8</v>
      </c>
      <c r="F111" s="18">
        <v>24.1</v>
      </c>
      <c r="G111" s="18">
        <v>143</v>
      </c>
      <c r="H111" s="18">
        <v>126</v>
      </c>
      <c r="I111" s="18">
        <v>31</v>
      </c>
      <c r="J111" s="18">
        <v>116</v>
      </c>
      <c r="K111" s="18">
        <v>1.03</v>
      </c>
      <c r="L111" s="18">
        <v>0.05</v>
      </c>
      <c r="M111" s="18">
        <v>1.3</v>
      </c>
      <c r="N111" s="18">
        <v>0.02</v>
      </c>
    </row>
    <row r="112" spans="1:14" ht="12.75" customHeight="1">
      <c r="A112" s="6"/>
      <c r="B112" s="22" t="s">
        <v>29</v>
      </c>
      <c r="C112" s="20" t="s">
        <v>162</v>
      </c>
      <c r="D112" s="18">
        <v>4.3</v>
      </c>
      <c r="E112" s="18">
        <v>1.8</v>
      </c>
      <c r="F112" s="18">
        <v>30.2</v>
      </c>
      <c r="G112" s="18">
        <v>154</v>
      </c>
      <c r="H112" s="18">
        <v>10</v>
      </c>
      <c r="I112" s="18">
        <v>15</v>
      </c>
      <c r="J112" s="18">
        <v>41</v>
      </c>
      <c r="K112" s="18">
        <v>0.9</v>
      </c>
      <c r="L112" s="18">
        <v>0.06</v>
      </c>
      <c r="M112" s="18">
        <v>0</v>
      </c>
      <c r="N112" s="18">
        <v>0</v>
      </c>
    </row>
    <row r="113" spans="1:14" ht="12.75" customHeight="1">
      <c r="A113" s="6"/>
      <c r="B113" s="53" t="s">
        <v>30</v>
      </c>
      <c r="C113" s="20"/>
      <c r="D113" s="25">
        <f aca="true" t="shared" si="18" ref="D113:N113">SUM(D107:D112)</f>
        <v>20.2</v>
      </c>
      <c r="E113" s="25">
        <f t="shared" si="18"/>
        <v>28.3</v>
      </c>
      <c r="F113" s="25">
        <f t="shared" si="18"/>
        <v>100.00000000000001</v>
      </c>
      <c r="G113" s="25">
        <f t="shared" si="18"/>
        <v>722</v>
      </c>
      <c r="H113" s="25">
        <f t="shared" si="18"/>
        <v>396</v>
      </c>
      <c r="I113" s="25">
        <f t="shared" si="18"/>
        <v>85.5</v>
      </c>
      <c r="J113" s="25">
        <f t="shared" si="18"/>
        <v>380</v>
      </c>
      <c r="K113" s="25">
        <f t="shared" si="18"/>
        <v>2.68</v>
      </c>
      <c r="L113" s="25">
        <f t="shared" si="18"/>
        <v>0.22</v>
      </c>
      <c r="M113" s="25">
        <f t="shared" si="18"/>
        <v>3.13</v>
      </c>
      <c r="N113" s="25">
        <f t="shared" si="18"/>
        <v>0.14</v>
      </c>
    </row>
    <row r="114" spans="1:14" ht="12.75" customHeight="1">
      <c r="A114" s="12"/>
      <c r="B114" s="13" t="s">
        <v>31</v>
      </c>
      <c r="C114" s="14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12.75" customHeight="1">
      <c r="A115" s="6">
        <v>99</v>
      </c>
      <c r="B115" s="54" t="s">
        <v>104</v>
      </c>
      <c r="C115" s="38" t="s">
        <v>105</v>
      </c>
      <c r="D115" s="18">
        <v>4.6</v>
      </c>
      <c r="E115" s="18">
        <v>6</v>
      </c>
      <c r="F115" s="18">
        <v>9.5</v>
      </c>
      <c r="G115" s="18">
        <v>117</v>
      </c>
      <c r="H115" s="18">
        <v>27</v>
      </c>
      <c r="I115" s="18">
        <v>22</v>
      </c>
      <c r="J115" s="18">
        <v>55</v>
      </c>
      <c r="K115" s="18">
        <v>0.79</v>
      </c>
      <c r="L115" s="18">
        <v>0.07</v>
      </c>
      <c r="M115" s="18">
        <v>12.8</v>
      </c>
      <c r="N115" s="18">
        <v>0.02</v>
      </c>
    </row>
    <row r="116" spans="1:14" ht="12.75" customHeight="1">
      <c r="A116" s="6">
        <v>243</v>
      </c>
      <c r="B116" s="19" t="s">
        <v>22</v>
      </c>
      <c r="C116" s="20" t="s">
        <v>23</v>
      </c>
      <c r="D116" s="18">
        <v>5.5</v>
      </c>
      <c r="E116" s="18">
        <v>12</v>
      </c>
      <c r="F116" s="18">
        <v>0.2</v>
      </c>
      <c r="G116" s="18">
        <v>131</v>
      </c>
      <c r="H116" s="18">
        <v>18</v>
      </c>
      <c r="I116" s="18">
        <v>10</v>
      </c>
      <c r="J116" s="18">
        <v>80</v>
      </c>
      <c r="K116" s="18">
        <v>0.9</v>
      </c>
      <c r="L116" s="18">
        <v>0.1</v>
      </c>
      <c r="M116" s="18">
        <v>0</v>
      </c>
      <c r="N116" s="18">
        <v>0</v>
      </c>
    </row>
    <row r="117" spans="1:14" ht="12.75" customHeight="1">
      <c r="A117" s="6" t="s">
        <v>106</v>
      </c>
      <c r="B117" s="22" t="s">
        <v>107</v>
      </c>
      <c r="C117" s="20" t="s">
        <v>37</v>
      </c>
      <c r="D117" s="18">
        <v>10.54</v>
      </c>
      <c r="E117" s="18">
        <v>13.65</v>
      </c>
      <c r="F117" s="18">
        <v>29.64</v>
      </c>
      <c r="G117" s="18">
        <v>384</v>
      </c>
      <c r="H117" s="18">
        <v>98</v>
      </c>
      <c r="I117" s="18">
        <v>14</v>
      </c>
      <c r="J117" s="18">
        <v>106</v>
      </c>
      <c r="K117" s="18">
        <v>0.98</v>
      </c>
      <c r="L117" s="18">
        <v>0.06</v>
      </c>
      <c r="M117" s="18">
        <v>0.13</v>
      </c>
      <c r="N117" s="18">
        <v>0.1</v>
      </c>
    </row>
    <row r="118" spans="1:14" ht="12.75" customHeight="1">
      <c r="A118" s="6" t="s">
        <v>108</v>
      </c>
      <c r="B118" s="21" t="s">
        <v>109</v>
      </c>
      <c r="C118" s="17" t="s">
        <v>23</v>
      </c>
      <c r="D118" s="18">
        <v>0.6</v>
      </c>
      <c r="E118" s="18">
        <v>2.4</v>
      </c>
      <c r="F118" s="18">
        <v>3.9</v>
      </c>
      <c r="G118" s="18">
        <v>39</v>
      </c>
      <c r="H118" s="18">
        <v>16</v>
      </c>
      <c r="I118" s="18">
        <v>7</v>
      </c>
      <c r="J118" s="18">
        <v>15</v>
      </c>
      <c r="K118" s="18">
        <v>0.4</v>
      </c>
      <c r="L118" s="18">
        <v>0.02</v>
      </c>
      <c r="M118" s="18">
        <v>4.8</v>
      </c>
      <c r="N118" s="18">
        <v>0</v>
      </c>
    </row>
    <row r="119" spans="1:14" ht="12.75" customHeight="1">
      <c r="A119" s="6">
        <v>338</v>
      </c>
      <c r="B119" s="16" t="s">
        <v>38</v>
      </c>
      <c r="C119" s="17" t="s">
        <v>21</v>
      </c>
      <c r="D119" s="18">
        <v>0.6</v>
      </c>
      <c r="E119" s="18">
        <v>0.6</v>
      </c>
      <c r="F119" s="18">
        <v>14.7</v>
      </c>
      <c r="G119" s="18">
        <v>71</v>
      </c>
      <c r="H119" s="18">
        <v>24</v>
      </c>
      <c r="I119" s="18">
        <v>14</v>
      </c>
      <c r="J119" s="18">
        <v>17</v>
      </c>
      <c r="K119" s="18">
        <v>3.3</v>
      </c>
      <c r="L119" s="18">
        <v>0.05</v>
      </c>
      <c r="M119" s="18">
        <v>15</v>
      </c>
      <c r="N119" s="18">
        <v>0</v>
      </c>
    </row>
    <row r="120" spans="1:14" ht="12.75" customHeight="1">
      <c r="A120" s="6">
        <v>376</v>
      </c>
      <c r="B120" s="33" t="s">
        <v>48</v>
      </c>
      <c r="C120" s="17" t="s">
        <v>28</v>
      </c>
      <c r="D120" s="18">
        <v>0.2</v>
      </c>
      <c r="E120" s="18">
        <v>0.1</v>
      </c>
      <c r="F120" s="18">
        <v>10.1</v>
      </c>
      <c r="G120" s="18">
        <v>41</v>
      </c>
      <c r="H120" s="18">
        <v>5</v>
      </c>
      <c r="I120" s="18">
        <v>4</v>
      </c>
      <c r="J120" s="18">
        <v>8</v>
      </c>
      <c r="K120" s="18">
        <v>0.85</v>
      </c>
      <c r="L120" s="18">
        <v>0</v>
      </c>
      <c r="M120" s="18">
        <v>0.1</v>
      </c>
      <c r="N120" s="18">
        <v>0</v>
      </c>
    </row>
    <row r="121" spans="1:14" ht="12.75" customHeight="1">
      <c r="A121" s="12"/>
      <c r="B121" s="19" t="s">
        <v>40</v>
      </c>
      <c r="C121" s="20" t="s">
        <v>41</v>
      </c>
      <c r="D121" s="18">
        <v>9.4</v>
      </c>
      <c r="E121" s="29">
        <v>2.8</v>
      </c>
      <c r="F121" s="18">
        <v>62.2</v>
      </c>
      <c r="G121" s="18">
        <v>312</v>
      </c>
      <c r="H121" s="18">
        <v>32</v>
      </c>
      <c r="I121" s="18">
        <v>49</v>
      </c>
      <c r="J121" s="18">
        <v>148</v>
      </c>
      <c r="K121" s="18">
        <v>3.6</v>
      </c>
      <c r="L121" s="18">
        <v>0.2</v>
      </c>
      <c r="M121" s="18">
        <v>0</v>
      </c>
      <c r="N121" s="18">
        <v>0</v>
      </c>
    </row>
    <row r="122" spans="1:14" ht="12.75" customHeight="1">
      <c r="A122" s="12"/>
      <c r="B122" s="53" t="s">
        <v>30</v>
      </c>
      <c r="C122" s="20"/>
      <c r="D122" s="25">
        <f aca="true" t="shared" si="19" ref="D122:N122">SUM(D115:D121)</f>
        <v>31.440000000000005</v>
      </c>
      <c r="E122" s="25">
        <f t="shared" si="19"/>
        <v>37.55</v>
      </c>
      <c r="F122" s="25">
        <f t="shared" si="19"/>
        <v>130.24</v>
      </c>
      <c r="G122" s="25">
        <f t="shared" si="19"/>
        <v>1095</v>
      </c>
      <c r="H122" s="25">
        <f t="shared" si="19"/>
        <v>220</v>
      </c>
      <c r="I122" s="25">
        <f t="shared" si="19"/>
        <v>120</v>
      </c>
      <c r="J122" s="25">
        <f t="shared" si="19"/>
        <v>429</v>
      </c>
      <c r="K122" s="25">
        <f t="shared" si="19"/>
        <v>10.819999999999999</v>
      </c>
      <c r="L122" s="25">
        <f t="shared" si="19"/>
        <v>0.5</v>
      </c>
      <c r="M122" s="25">
        <f t="shared" si="19"/>
        <v>32.830000000000005</v>
      </c>
      <c r="N122" s="25">
        <f t="shared" si="19"/>
        <v>0.12000000000000001</v>
      </c>
    </row>
    <row r="123" spans="1:14" ht="12.75" customHeight="1">
      <c r="A123" s="12"/>
      <c r="B123" s="55" t="s">
        <v>42</v>
      </c>
      <c r="C123" s="56"/>
      <c r="D123" s="31">
        <f aca="true" t="shared" si="20" ref="D123:N123">D113+D122</f>
        <v>51.64</v>
      </c>
      <c r="E123" s="31">
        <f t="shared" si="20"/>
        <v>65.85</v>
      </c>
      <c r="F123" s="31">
        <f t="shared" si="20"/>
        <v>230.24</v>
      </c>
      <c r="G123" s="31">
        <f t="shared" si="20"/>
        <v>1817</v>
      </c>
      <c r="H123" s="31">
        <f t="shared" si="20"/>
        <v>616</v>
      </c>
      <c r="I123" s="31">
        <f t="shared" si="20"/>
        <v>205.5</v>
      </c>
      <c r="J123" s="31">
        <f t="shared" si="20"/>
        <v>809</v>
      </c>
      <c r="K123" s="31">
        <f t="shared" si="20"/>
        <v>13.499999999999998</v>
      </c>
      <c r="L123" s="31">
        <f t="shared" si="20"/>
        <v>0.72</v>
      </c>
      <c r="M123" s="31">
        <f t="shared" si="20"/>
        <v>35.96000000000001</v>
      </c>
      <c r="N123" s="31">
        <f t="shared" si="20"/>
        <v>0.26</v>
      </c>
    </row>
    <row r="124" spans="1:14" ht="12.75" customHeight="1">
      <c r="A124" s="12"/>
      <c r="B124" s="11" t="s">
        <v>43</v>
      </c>
      <c r="C124" s="14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</row>
    <row r="125" spans="1:14" ht="12.75" customHeight="1">
      <c r="A125" s="12"/>
      <c r="B125" s="13" t="s">
        <v>19</v>
      </c>
      <c r="C125" s="14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</row>
    <row r="126" spans="1:14" ht="12.75" customHeight="1">
      <c r="A126" s="6">
        <v>271</v>
      </c>
      <c r="B126" s="27" t="s">
        <v>170</v>
      </c>
      <c r="C126" s="20" t="s">
        <v>171</v>
      </c>
      <c r="D126" s="18">
        <v>14.49</v>
      </c>
      <c r="E126" s="18">
        <v>14.6</v>
      </c>
      <c r="F126" s="18">
        <v>11.39</v>
      </c>
      <c r="G126" s="18">
        <v>241</v>
      </c>
      <c r="H126" s="18">
        <v>6</v>
      </c>
      <c r="I126" s="18">
        <v>7</v>
      </c>
      <c r="J126" s="18">
        <v>16</v>
      </c>
      <c r="K126" s="18">
        <v>0.51</v>
      </c>
      <c r="L126" s="18">
        <v>0.03</v>
      </c>
      <c r="M126" s="18">
        <v>0.25</v>
      </c>
      <c r="N126" s="18">
        <v>0</v>
      </c>
    </row>
    <row r="127" spans="1:14" ht="12.75" customHeight="1">
      <c r="A127" s="39">
        <v>304</v>
      </c>
      <c r="B127" s="40" t="s">
        <v>96</v>
      </c>
      <c r="C127" s="34" t="s">
        <v>37</v>
      </c>
      <c r="D127" s="41">
        <v>4.4</v>
      </c>
      <c r="E127" s="41">
        <v>7.5</v>
      </c>
      <c r="F127" s="41">
        <v>33.7</v>
      </c>
      <c r="G127" s="41">
        <v>257</v>
      </c>
      <c r="H127" s="41">
        <v>2</v>
      </c>
      <c r="I127" s="41">
        <v>23</v>
      </c>
      <c r="J127" s="41">
        <v>73</v>
      </c>
      <c r="K127" s="41">
        <v>0.62</v>
      </c>
      <c r="L127" s="41">
        <v>0.03</v>
      </c>
      <c r="M127" s="41">
        <v>0</v>
      </c>
      <c r="N127" s="41">
        <v>0.03</v>
      </c>
    </row>
    <row r="128" spans="1:14" ht="12.75" customHeight="1">
      <c r="A128" s="36">
        <v>306</v>
      </c>
      <c r="B128" s="37" t="s">
        <v>111</v>
      </c>
      <c r="C128" s="38" t="s">
        <v>23</v>
      </c>
      <c r="D128" s="18">
        <v>5.2</v>
      </c>
      <c r="E128" s="18">
        <v>2.6</v>
      </c>
      <c r="F128" s="18">
        <v>30</v>
      </c>
      <c r="G128" s="18">
        <v>162</v>
      </c>
      <c r="H128" s="18">
        <v>18</v>
      </c>
      <c r="I128" s="18">
        <v>52</v>
      </c>
      <c r="J128" s="18">
        <v>150</v>
      </c>
      <c r="K128" s="18">
        <v>1.8</v>
      </c>
      <c r="L128" s="18">
        <v>0.2</v>
      </c>
      <c r="M128" s="18">
        <v>0</v>
      </c>
      <c r="N128" s="18">
        <v>0</v>
      </c>
    </row>
    <row r="129" spans="1:14" ht="12.75" customHeight="1">
      <c r="A129" s="6" t="s">
        <v>87</v>
      </c>
      <c r="B129" s="27" t="s">
        <v>169</v>
      </c>
      <c r="C129" s="17" t="s">
        <v>28</v>
      </c>
      <c r="D129" s="18">
        <v>0.1</v>
      </c>
      <c r="E129" s="18">
        <v>0.1</v>
      </c>
      <c r="F129" s="18">
        <v>24.9</v>
      </c>
      <c r="G129" s="18">
        <v>103</v>
      </c>
      <c r="H129" s="18">
        <v>13</v>
      </c>
      <c r="I129" s="18">
        <v>6</v>
      </c>
      <c r="J129" s="18">
        <v>3</v>
      </c>
      <c r="K129" s="18">
        <v>0.22</v>
      </c>
      <c r="L129" s="18">
        <v>0.01</v>
      </c>
      <c r="M129" s="18">
        <v>3.75</v>
      </c>
      <c r="N129" s="18">
        <v>0</v>
      </c>
    </row>
    <row r="130" spans="1:14" ht="12.75" customHeight="1">
      <c r="A130" s="6"/>
      <c r="B130" s="22" t="s">
        <v>29</v>
      </c>
      <c r="C130" s="20" t="s">
        <v>162</v>
      </c>
      <c r="D130" s="18">
        <v>4.3</v>
      </c>
      <c r="E130" s="18">
        <v>1.8</v>
      </c>
      <c r="F130" s="18">
        <v>30.2</v>
      </c>
      <c r="G130" s="18">
        <v>154</v>
      </c>
      <c r="H130" s="18">
        <v>10</v>
      </c>
      <c r="I130" s="18">
        <v>15</v>
      </c>
      <c r="J130" s="18">
        <v>41</v>
      </c>
      <c r="K130" s="18">
        <v>0.9</v>
      </c>
      <c r="L130" s="18">
        <v>0.06</v>
      </c>
      <c r="M130" s="18">
        <v>0</v>
      </c>
      <c r="N130" s="18">
        <v>0</v>
      </c>
    </row>
    <row r="131" spans="1:14" ht="12.75" customHeight="1">
      <c r="A131" s="6"/>
      <c r="B131" s="53" t="s">
        <v>30</v>
      </c>
      <c r="C131" s="20"/>
      <c r="D131" s="25">
        <f aca="true" t="shared" si="21" ref="D131:N131">SUM(D126:D130)</f>
        <v>28.490000000000002</v>
      </c>
      <c r="E131" s="25">
        <f t="shared" si="21"/>
        <v>26.600000000000005</v>
      </c>
      <c r="F131" s="25">
        <f t="shared" si="21"/>
        <v>130.19</v>
      </c>
      <c r="G131" s="25">
        <f t="shared" si="21"/>
        <v>917</v>
      </c>
      <c r="H131" s="25">
        <f t="shared" si="21"/>
        <v>49</v>
      </c>
      <c r="I131" s="25">
        <f t="shared" si="21"/>
        <v>103</v>
      </c>
      <c r="J131" s="25">
        <f t="shared" si="21"/>
        <v>283</v>
      </c>
      <c r="K131" s="25">
        <f t="shared" si="21"/>
        <v>4.05</v>
      </c>
      <c r="L131" s="25">
        <f t="shared" si="21"/>
        <v>0.33</v>
      </c>
      <c r="M131" s="25">
        <f t="shared" si="21"/>
        <v>4</v>
      </c>
      <c r="N131" s="25">
        <f t="shared" si="21"/>
        <v>0.03</v>
      </c>
    </row>
    <row r="132" spans="1:14" ht="12.75" customHeight="1">
      <c r="A132" s="6"/>
      <c r="B132" s="57" t="s">
        <v>31</v>
      </c>
      <c r="C132" s="20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</row>
    <row r="133" spans="1:14" ht="23.25" customHeight="1">
      <c r="A133" s="6">
        <v>112</v>
      </c>
      <c r="B133" s="27" t="s">
        <v>112</v>
      </c>
      <c r="C133" s="20" t="s">
        <v>113</v>
      </c>
      <c r="D133" s="18">
        <v>5.2</v>
      </c>
      <c r="E133" s="18">
        <v>4.5</v>
      </c>
      <c r="F133" s="18">
        <v>15</v>
      </c>
      <c r="G133" s="18">
        <v>142</v>
      </c>
      <c r="H133" s="18">
        <v>17</v>
      </c>
      <c r="I133" s="18">
        <v>25</v>
      </c>
      <c r="J133" s="18">
        <v>89</v>
      </c>
      <c r="K133" s="18">
        <v>1.13</v>
      </c>
      <c r="L133" s="18">
        <v>0.1</v>
      </c>
      <c r="M133" s="18">
        <v>6.12</v>
      </c>
      <c r="N133" s="18">
        <v>0</v>
      </c>
    </row>
    <row r="134" spans="1:14" ht="12.75" customHeight="1">
      <c r="A134" s="6" t="s">
        <v>62</v>
      </c>
      <c r="B134" s="16" t="s">
        <v>63</v>
      </c>
      <c r="C134" s="17" t="s">
        <v>35</v>
      </c>
      <c r="D134" s="18">
        <v>19.91</v>
      </c>
      <c r="E134" s="18">
        <v>11.11</v>
      </c>
      <c r="F134" s="18">
        <v>4.8100000000000005</v>
      </c>
      <c r="G134" s="18">
        <v>198</v>
      </c>
      <c r="H134" s="18">
        <v>16</v>
      </c>
      <c r="I134" s="18">
        <v>23</v>
      </c>
      <c r="J134" s="18">
        <v>156</v>
      </c>
      <c r="K134" s="18">
        <v>0.69</v>
      </c>
      <c r="L134" s="18">
        <v>0.18</v>
      </c>
      <c r="M134" s="18">
        <v>0.63</v>
      </c>
      <c r="N134" s="18">
        <v>0.03</v>
      </c>
    </row>
    <row r="135" spans="1:14" ht="12.75" customHeight="1">
      <c r="A135" s="39">
        <v>312</v>
      </c>
      <c r="B135" s="40" t="s">
        <v>64</v>
      </c>
      <c r="C135" s="34" t="s">
        <v>37</v>
      </c>
      <c r="D135" s="41">
        <v>3.8</v>
      </c>
      <c r="E135" s="41">
        <v>6.5</v>
      </c>
      <c r="F135" s="41">
        <v>14.5</v>
      </c>
      <c r="G135" s="41">
        <v>166</v>
      </c>
      <c r="H135" s="41">
        <v>46</v>
      </c>
      <c r="I135" s="41">
        <v>33</v>
      </c>
      <c r="J135" s="41">
        <v>99</v>
      </c>
      <c r="K135" s="41">
        <v>1.18</v>
      </c>
      <c r="L135" s="41">
        <v>0.17</v>
      </c>
      <c r="M135" s="41">
        <v>6.19</v>
      </c>
      <c r="N135" s="41">
        <v>0.03</v>
      </c>
    </row>
    <row r="136" spans="1:14" ht="26.25" customHeight="1">
      <c r="A136" s="36" t="s">
        <v>65</v>
      </c>
      <c r="B136" s="42" t="s">
        <v>66</v>
      </c>
      <c r="C136" s="38" t="s">
        <v>53</v>
      </c>
      <c r="D136" s="18">
        <v>1.1</v>
      </c>
      <c r="E136" s="18">
        <v>3.6</v>
      </c>
      <c r="F136" s="18">
        <v>8</v>
      </c>
      <c r="G136" s="18">
        <v>63</v>
      </c>
      <c r="H136" s="18">
        <v>30</v>
      </c>
      <c r="I136" s="18">
        <v>10</v>
      </c>
      <c r="J136" s="18">
        <v>19</v>
      </c>
      <c r="K136" s="18">
        <v>0.38</v>
      </c>
      <c r="L136" s="18">
        <v>0.01</v>
      </c>
      <c r="M136" s="18">
        <v>18.6</v>
      </c>
      <c r="N136" s="18">
        <v>0</v>
      </c>
    </row>
    <row r="137" spans="1:14" ht="12.75" customHeight="1">
      <c r="A137" s="6" t="s">
        <v>54</v>
      </c>
      <c r="B137" s="37" t="s">
        <v>114</v>
      </c>
      <c r="C137" s="38" t="s">
        <v>28</v>
      </c>
      <c r="D137" s="18">
        <v>0.2</v>
      </c>
      <c r="E137" s="18">
        <v>0.1</v>
      </c>
      <c r="F137" s="18">
        <v>18.2</v>
      </c>
      <c r="G137" s="18">
        <v>76</v>
      </c>
      <c r="H137" s="18">
        <v>20</v>
      </c>
      <c r="I137" s="18">
        <v>10</v>
      </c>
      <c r="J137" s="18">
        <v>9</v>
      </c>
      <c r="K137" s="18">
        <v>0.2</v>
      </c>
      <c r="L137" s="18">
        <v>0.01</v>
      </c>
      <c r="M137" s="18">
        <v>4.5</v>
      </c>
      <c r="N137" s="18">
        <v>0</v>
      </c>
    </row>
    <row r="138" spans="1:14" ht="12.75" customHeight="1">
      <c r="A138" s="6"/>
      <c r="B138" s="19" t="s">
        <v>40</v>
      </c>
      <c r="C138" s="20" t="s">
        <v>41</v>
      </c>
      <c r="D138" s="18">
        <v>9.4</v>
      </c>
      <c r="E138" s="29">
        <v>2.8</v>
      </c>
      <c r="F138" s="18">
        <v>62.2</v>
      </c>
      <c r="G138" s="18">
        <v>312</v>
      </c>
      <c r="H138" s="18">
        <v>32</v>
      </c>
      <c r="I138" s="18">
        <v>49</v>
      </c>
      <c r="J138" s="18">
        <v>148</v>
      </c>
      <c r="K138" s="18">
        <v>3.6</v>
      </c>
      <c r="L138" s="18">
        <v>0.2</v>
      </c>
      <c r="M138" s="18">
        <v>0</v>
      </c>
      <c r="N138" s="18">
        <v>0</v>
      </c>
    </row>
    <row r="139" spans="1:14" ht="12.75" customHeight="1">
      <c r="A139" s="6"/>
      <c r="B139" s="53" t="s">
        <v>30</v>
      </c>
      <c r="C139" s="20"/>
      <c r="D139" s="25">
        <f aca="true" t="shared" si="22" ref="D139:N139">SUM(D133:D138)</f>
        <v>39.61</v>
      </c>
      <c r="E139" s="25">
        <f t="shared" si="22"/>
        <v>28.610000000000003</v>
      </c>
      <c r="F139" s="25">
        <f t="shared" si="22"/>
        <v>122.71000000000001</v>
      </c>
      <c r="G139" s="25">
        <f t="shared" si="22"/>
        <v>957</v>
      </c>
      <c r="H139" s="25">
        <f t="shared" si="22"/>
        <v>161</v>
      </c>
      <c r="I139" s="25">
        <f t="shared" si="22"/>
        <v>150</v>
      </c>
      <c r="J139" s="25">
        <f t="shared" si="22"/>
        <v>520</v>
      </c>
      <c r="K139" s="25">
        <f t="shared" si="22"/>
        <v>7.18</v>
      </c>
      <c r="L139" s="25">
        <f t="shared" si="22"/>
        <v>0.6700000000000002</v>
      </c>
      <c r="M139" s="25">
        <f t="shared" si="22"/>
        <v>36.040000000000006</v>
      </c>
      <c r="N139" s="25">
        <f t="shared" si="22"/>
        <v>0.06</v>
      </c>
    </row>
    <row r="140" spans="1:14" ht="12.75" customHeight="1">
      <c r="A140" s="6"/>
      <c r="B140" s="58" t="s">
        <v>42</v>
      </c>
      <c r="C140" s="24"/>
      <c r="D140" s="31">
        <f aca="true" t="shared" si="23" ref="D140:N140">D131+D139</f>
        <v>68.1</v>
      </c>
      <c r="E140" s="31">
        <f t="shared" si="23"/>
        <v>55.21000000000001</v>
      </c>
      <c r="F140" s="31">
        <f t="shared" si="23"/>
        <v>252.9</v>
      </c>
      <c r="G140" s="31">
        <f t="shared" si="23"/>
        <v>1874</v>
      </c>
      <c r="H140" s="31">
        <f t="shared" si="23"/>
        <v>210</v>
      </c>
      <c r="I140" s="31">
        <f t="shared" si="23"/>
        <v>253</v>
      </c>
      <c r="J140" s="31">
        <f t="shared" si="23"/>
        <v>803</v>
      </c>
      <c r="K140" s="31">
        <f t="shared" si="23"/>
        <v>11.23</v>
      </c>
      <c r="L140" s="31">
        <f t="shared" si="23"/>
        <v>1.0000000000000002</v>
      </c>
      <c r="M140" s="31">
        <f t="shared" si="23"/>
        <v>40.040000000000006</v>
      </c>
      <c r="N140" s="31">
        <f t="shared" si="23"/>
        <v>0.09</v>
      </c>
    </row>
    <row r="141" spans="1:14" ht="12.75" customHeight="1">
      <c r="A141" s="12"/>
      <c r="B141" s="11" t="s">
        <v>56</v>
      </c>
      <c r="C141" s="14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</row>
    <row r="142" spans="1:14" ht="12.75" customHeight="1">
      <c r="A142" s="12"/>
      <c r="B142" s="13" t="s">
        <v>19</v>
      </c>
      <c r="C142" s="14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</row>
    <row r="143" spans="1:14" ht="12.75" customHeight="1">
      <c r="A143" s="6">
        <v>14</v>
      </c>
      <c r="B143" s="22" t="s">
        <v>44</v>
      </c>
      <c r="C143" s="20" t="s">
        <v>45</v>
      </c>
      <c r="D143" s="18">
        <v>0.1</v>
      </c>
      <c r="E143" s="18">
        <v>7.3</v>
      </c>
      <c r="F143" s="18">
        <v>0.1</v>
      </c>
      <c r="G143" s="18">
        <v>66</v>
      </c>
      <c r="H143" s="18">
        <v>2</v>
      </c>
      <c r="I143" s="18">
        <v>0</v>
      </c>
      <c r="J143" s="18">
        <v>3</v>
      </c>
      <c r="K143" s="18">
        <v>0.02</v>
      </c>
      <c r="L143" s="18">
        <v>0</v>
      </c>
      <c r="M143" s="18">
        <v>0</v>
      </c>
      <c r="N143" s="18">
        <v>0.04</v>
      </c>
    </row>
    <row r="144" spans="1:14" ht="12.75" customHeight="1">
      <c r="A144" s="6">
        <v>223</v>
      </c>
      <c r="B144" s="16" t="s">
        <v>46</v>
      </c>
      <c r="C144" s="17" t="s">
        <v>47</v>
      </c>
      <c r="D144" s="18">
        <v>33.5</v>
      </c>
      <c r="E144" s="18">
        <v>25.5</v>
      </c>
      <c r="F144" s="18">
        <v>45.9</v>
      </c>
      <c r="G144" s="18">
        <v>499</v>
      </c>
      <c r="H144" s="18">
        <v>380</v>
      </c>
      <c r="I144" s="18">
        <v>53</v>
      </c>
      <c r="J144" s="18">
        <v>475</v>
      </c>
      <c r="K144" s="18">
        <v>1.34</v>
      </c>
      <c r="L144" s="18">
        <v>0.12</v>
      </c>
      <c r="M144" s="18">
        <v>0.63</v>
      </c>
      <c r="N144" s="18">
        <v>0.09</v>
      </c>
    </row>
    <row r="145" spans="1:14" ht="12.75" customHeight="1">
      <c r="A145" s="6">
        <v>376</v>
      </c>
      <c r="B145" s="33" t="s">
        <v>48</v>
      </c>
      <c r="C145" s="17" t="s">
        <v>28</v>
      </c>
      <c r="D145" s="18">
        <v>0.2</v>
      </c>
      <c r="E145" s="18">
        <v>0.1</v>
      </c>
      <c r="F145" s="18">
        <v>10.1</v>
      </c>
      <c r="G145" s="18">
        <v>41</v>
      </c>
      <c r="H145" s="18">
        <v>5</v>
      </c>
      <c r="I145" s="18">
        <v>4</v>
      </c>
      <c r="J145" s="18">
        <v>8</v>
      </c>
      <c r="K145" s="18">
        <v>0.85</v>
      </c>
      <c r="L145" s="18">
        <v>0</v>
      </c>
      <c r="M145" s="18">
        <v>0.1</v>
      </c>
      <c r="N145" s="18">
        <v>0</v>
      </c>
    </row>
    <row r="146" spans="1:14" ht="12.75" customHeight="1">
      <c r="A146" s="6"/>
      <c r="B146" s="22" t="s">
        <v>29</v>
      </c>
      <c r="C146" s="20" t="s">
        <v>162</v>
      </c>
      <c r="D146" s="18">
        <v>4.3</v>
      </c>
      <c r="E146" s="18">
        <v>1.8</v>
      </c>
      <c r="F146" s="18">
        <v>30.2</v>
      </c>
      <c r="G146" s="18">
        <v>154</v>
      </c>
      <c r="H146" s="18">
        <v>10</v>
      </c>
      <c r="I146" s="18">
        <v>15</v>
      </c>
      <c r="J146" s="18">
        <v>41</v>
      </c>
      <c r="K146" s="18">
        <v>0.9</v>
      </c>
      <c r="L146" s="18">
        <v>0.06</v>
      </c>
      <c r="M146" s="18">
        <v>0</v>
      </c>
      <c r="N146" s="18">
        <v>0</v>
      </c>
    </row>
    <row r="147" spans="1:14" ht="12.75" customHeight="1">
      <c r="A147" s="6"/>
      <c r="B147" s="53" t="s">
        <v>30</v>
      </c>
      <c r="C147" s="20"/>
      <c r="D147" s="25">
        <f aca="true" t="shared" si="24" ref="D147:N147">SUM(D143:D146)</f>
        <v>38.1</v>
      </c>
      <c r="E147" s="25">
        <f t="shared" si="24"/>
        <v>34.699999999999996</v>
      </c>
      <c r="F147" s="25">
        <f t="shared" si="24"/>
        <v>86.3</v>
      </c>
      <c r="G147" s="25">
        <f t="shared" si="24"/>
        <v>760</v>
      </c>
      <c r="H147" s="25">
        <f t="shared" si="24"/>
        <v>397</v>
      </c>
      <c r="I147" s="25">
        <f t="shared" si="24"/>
        <v>72</v>
      </c>
      <c r="J147" s="25">
        <f t="shared" si="24"/>
        <v>527</v>
      </c>
      <c r="K147" s="25">
        <f t="shared" si="24"/>
        <v>3.11</v>
      </c>
      <c r="L147" s="25">
        <f t="shared" si="24"/>
        <v>0.18</v>
      </c>
      <c r="M147" s="25">
        <f t="shared" si="24"/>
        <v>0.73</v>
      </c>
      <c r="N147" s="25">
        <f t="shared" si="24"/>
        <v>0.13</v>
      </c>
    </row>
    <row r="148" spans="1:14" ht="12.75" customHeight="1">
      <c r="A148" s="12"/>
      <c r="B148" s="57" t="s">
        <v>31</v>
      </c>
      <c r="C148" s="14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</row>
    <row r="149" spans="1:14" ht="24" customHeight="1">
      <c r="A149" s="6">
        <v>82</v>
      </c>
      <c r="B149" s="21" t="s">
        <v>49</v>
      </c>
      <c r="C149" s="17" t="s">
        <v>50</v>
      </c>
      <c r="D149" s="18">
        <v>4.8</v>
      </c>
      <c r="E149" s="18">
        <v>3.6</v>
      </c>
      <c r="F149" s="18">
        <v>9.9</v>
      </c>
      <c r="G149" s="18">
        <v>100</v>
      </c>
      <c r="H149" s="18">
        <v>38</v>
      </c>
      <c r="I149" s="18">
        <v>25</v>
      </c>
      <c r="J149" s="18">
        <v>53</v>
      </c>
      <c r="K149" s="18">
        <v>1.12</v>
      </c>
      <c r="L149" s="18">
        <v>0.05</v>
      </c>
      <c r="M149" s="18">
        <v>10.04</v>
      </c>
      <c r="N149" s="18">
        <v>0.01</v>
      </c>
    </row>
    <row r="150" spans="1:14" ht="12.75" customHeight="1">
      <c r="A150" s="6">
        <v>259</v>
      </c>
      <c r="B150" s="19" t="s">
        <v>51</v>
      </c>
      <c r="C150" s="20" t="s">
        <v>28</v>
      </c>
      <c r="D150" s="18">
        <v>13.4</v>
      </c>
      <c r="E150" s="18">
        <v>11.2</v>
      </c>
      <c r="F150" s="18">
        <v>19.7</v>
      </c>
      <c r="G150" s="18">
        <v>242</v>
      </c>
      <c r="H150" s="18">
        <v>27</v>
      </c>
      <c r="I150" s="18">
        <v>50</v>
      </c>
      <c r="J150" s="18">
        <v>198</v>
      </c>
      <c r="K150" s="18">
        <v>2.4</v>
      </c>
      <c r="L150" s="18">
        <v>0.19</v>
      </c>
      <c r="M150" s="18">
        <v>8.6</v>
      </c>
      <c r="N150" s="18">
        <v>0</v>
      </c>
    </row>
    <row r="151" spans="1:14" ht="12.75" customHeight="1">
      <c r="A151" s="6">
        <v>71</v>
      </c>
      <c r="B151" s="33" t="s">
        <v>86</v>
      </c>
      <c r="C151" s="34" t="s">
        <v>53</v>
      </c>
      <c r="D151" s="18">
        <v>0.7</v>
      </c>
      <c r="E151" s="18">
        <v>0.12</v>
      </c>
      <c r="F151" s="18">
        <v>4.93</v>
      </c>
      <c r="G151" s="18">
        <v>13</v>
      </c>
      <c r="H151" s="18">
        <v>13</v>
      </c>
      <c r="I151" s="18">
        <v>14</v>
      </c>
      <c r="J151" s="18">
        <v>29</v>
      </c>
      <c r="K151" s="18">
        <v>0.53</v>
      </c>
      <c r="L151" s="18">
        <v>0.03</v>
      </c>
      <c r="M151" s="18">
        <v>12.25</v>
      </c>
      <c r="N151" s="18">
        <v>0</v>
      </c>
    </row>
    <row r="152" spans="1:14" ht="12.75" customHeight="1">
      <c r="A152" s="6">
        <v>348</v>
      </c>
      <c r="B152" s="21" t="s">
        <v>39</v>
      </c>
      <c r="C152" s="17" t="s">
        <v>28</v>
      </c>
      <c r="D152" s="18">
        <v>1</v>
      </c>
      <c r="E152" s="18">
        <v>0.1</v>
      </c>
      <c r="F152" s="18">
        <v>25.2</v>
      </c>
      <c r="G152" s="18">
        <v>106</v>
      </c>
      <c r="H152" s="18">
        <v>33</v>
      </c>
      <c r="I152" s="18">
        <v>21</v>
      </c>
      <c r="J152" s="18">
        <v>29</v>
      </c>
      <c r="K152" s="18">
        <v>0.69</v>
      </c>
      <c r="L152" s="18">
        <v>0.02</v>
      </c>
      <c r="M152" s="18">
        <v>0.89</v>
      </c>
      <c r="N152" s="18">
        <v>0</v>
      </c>
    </row>
    <row r="153" spans="1:14" ht="12.75" customHeight="1">
      <c r="A153" s="6"/>
      <c r="B153" s="19" t="s">
        <v>40</v>
      </c>
      <c r="C153" s="20" t="s">
        <v>41</v>
      </c>
      <c r="D153" s="18">
        <v>9.4</v>
      </c>
      <c r="E153" s="29">
        <v>2.8</v>
      </c>
      <c r="F153" s="18">
        <v>62.2</v>
      </c>
      <c r="G153" s="18">
        <v>312</v>
      </c>
      <c r="H153" s="18">
        <v>32</v>
      </c>
      <c r="I153" s="18">
        <v>49</v>
      </c>
      <c r="J153" s="18">
        <v>148</v>
      </c>
      <c r="K153" s="18">
        <v>3.6</v>
      </c>
      <c r="L153" s="18">
        <v>0.2</v>
      </c>
      <c r="M153" s="18">
        <v>0</v>
      </c>
      <c r="N153" s="18">
        <v>0</v>
      </c>
    </row>
    <row r="154" spans="1:14" ht="12.75" customHeight="1">
      <c r="A154" s="6"/>
      <c r="B154" s="53" t="s">
        <v>30</v>
      </c>
      <c r="C154" s="20"/>
      <c r="D154" s="25">
        <f aca="true" t="shared" si="25" ref="D154:N154">SUM(D149:D153)</f>
        <v>29.299999999999997</v>
      </c>
      <c r="E154" s="25">
        <f t="shared" si="25"/>
        <v>17.819999999999997</v>
      </c>
      <c r="F154" s="25">
        <f t="shared" si="25"/>
        <v>121.93</v>
      </c>
      <c r="G154" s="25">
        <f t="shared" si="25"/>
        <v>773</v>
      </c>
      <c r="H154" s="25">
        <f t="shared" si="25"/>
        <v>143</v>
      </c>
      <c r="I154" s="25">
        <f t="shared" si="25"/>
        <v>159</v>
      </c>
      <c r="J154" s="25">
        <f t="shared" si="25"/>
        <v>457</v>
      </c>
      <c r="K154" s="25">
        <f t="shared" si="25"/>
        <v>8.34</v>
      </c>
      <c r="L154" s="25">
        <f t="shared" si="25"/>
        <v>0.49000000000000005</v>
      </c>
      <c r="M154" s="25">
        <f t="shared" si="25"/>
        <v>31.78</v>
      </c>
      <c r="N154" s="25">
        <f t="shared" si="25"/>
        <v>0.01</v>
      </c>
    </row>
    <row r="155" spans="1:14" ht="12.75" customHeight="1">
      <c r="A155" s="6"/>
      <c r="B155" s="55" t="s">
        <v>42</v>
      </c>
      <c r="C155" s="20"/>
      <c r="D155" s="31">
        <f aca="true" t="shared" si="26" ref="D155:N155">D147+D154</f>
        <v>67.4</v>
      </c>
      <c r="E155" s="31">
        <f t="shared" si="26"/>
        <v>52.519999999999996</v>
      </c>
      <c r="F155" s="31">
        <f t="shared" si="26"/>
        <v>208.23000000000002</v>
      </c>
      <c r="G155" s="31">
        <f t="shared" si="26"/>
        <v>1533</v>
      </c>
      <c r="H155" s="31">
        <f t="shared" si="26"/>
        <v>540</v>
      </c>
      <c r="I155" s="31">
        <f t="shared" si="26"/>
        <v>231</v>
      </c>
      <c r="J155" s="31">
        <f t="shared" si="26"/>
        <v>984</v>
      </c>
      <c r="K155" s="31">
        <f t="shared" si="26"/>
        <v>11.45</v>
      </c>
      <c r="L155" s="31">
        <f t="shared" si="26"/>
        <v>0.67</v>
      </c>
      <c r="M155" s="31">
        <f t="shared" si="26"/>
        <v>32.51</v>
      </c>
      <c r="N155" s="31">
        <f t="shared" si="26"/>
        <v>0.14</v>
      </c>
    </row>
    <row r="156" spans="1:14" ht="12.75" customHeight="1">
      <c r="A156" s="12"/>
      <c r="B156" s="11" t="s">
        <v>68</v>
      </c>
      <c r="C156" s="14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</row>
    <row r="157" spans="1:14" ht="12.75" customHeight="1">
      <c r="A157" s="12"/>
      <c r="B157" s="13" t="s">
        <v>19</v>
      </c>
      <c r="C157" s="14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</row>
    <row r="158" spans="1:14" ht="12.75" customHeight="1">
      <c r="A158" s="6">
        <v>14</v>
      </c>
      <c r="B158" s="22" t="s">
        <v>44</v>
      </c>
      <c r="C158" s="20" t="s">
        <v>45</v>
      </c>
      <c r="D158" s="18">
        <v>0.1</v>
      </c>
      <c r="E158" s="18">
        <v>7.3</v>
      </c>
      <c r="F158" s="18">
        <v>0.1</v>
      </c>
      <c r="G158" s="18">
        <v>66</v>
      </c>
      <c r="H158" s="18">
        <v>2</v>
      </c>
      <c r="I158" s="18">
        <v>0</v>
      </c>
      <c r="J158" s="18">
        <v>3</v>
      </c>
      <c r="K158" s="18">
        <v>0.02</v>
      </c>
      <c r="L158" s="18">
        <v>0</v>
      </c>
      <c r="M158" s="18">
        <v>0</v>
      </c>
      <c r="N158" s="18">
        <v>0.04</v>
      </c>
    </row>
    <row r="159" spans="1:14" ht="12.75" customHeight="1">
      <c r="A159" s="6">
        <v>15</v>
      </c>
      <c r="B159" s="79" t="s">
        <v>127</v>
      </c>
      <c r="C159" s="20" t="s">
        <v>167</v>
      </c>
      <c r="D159" s="18">
        <v>4.6</v>
      </c>
      <c r="E159" s="18">
        <v>6</v>
      </c>
      <c r="F159" s="18">
        <v>0</v>
      </c>
      <c r="G159" s="18">
        <v>72</v>
      </c>
      <c r="H159" s="18">
        <v>176</v>
      </c>
      <c r="I159" s="18">
        <v>7</v>
      </c>
      <c r="J159" s="18">
        <v>100</v>
      </c>
      <c r="K159" s="18">
        <v>0.2</v>
      </c>
      <c r="L159" s="18">
        <v>0</v>
      </c>
      <c r="M159" s="18">
        <v>0.14</v>
      </c>
      <c r="N159" s="18">
        <v>0.06</v>
      </c>
    </row>
    <row r="160" spans="1:14" ht="12.75" customHeight="1">
      <c r="A160" s="6">
        <v>210</v>
      </c>
      <c r="B160" s="78" t="s">
        <v>20</v>
      </c>
      <c r="C160" s="17" t="s">
        <v>28</v>
      </c>
      <c r="D160" s="18">
        <v>18.6</v>
      </c>
      <c r="E160" s="18">
        <v>23.8</v>
      </c>
      <c r="F160" s="18">
        <v>4.5</v>
      </c>
      <c r="G160" s="18">
        <v>272</v>
      </c>
      <c r="H160" s="18">
        <v>164</v>
      </c>
      <c r="I160" s="18">
        <v>27</v>
      </c>
      <c r="J160" s="18">
        <v>327</v>
      </c>
      <c r="K160" s="18">
        <v>3.45</v>
      </c>
      <c r="L160" s="18">
        <v>0.11</v>
      </c>
      <c r="M160" s="18">
        <v>0.49</v>
      </c>
      <c r="N160" s="18">
        <v>0</v>
      </c>
    </row>
    <row r="161" spans="1:14" ht="12.75" customHeight="1">
      <c r="A161" s="6">
        <v>338</v>
      </c>
      <c r="B161" s="16" t="s">
        <v>38</v>
      </c>
      <c r="C161" s="17" t="s">
        <v>21</v>
      </c>
      <c r="D161" s="18">
        <v>0.6</v>
      </c>
      <c r="E161" s="18">
        <v>0.6</v>
      </c>
      <c r="F161" s="18">
        <v>14.7</v>
      </c>
      <c r="G161" s="18">
        <v>71</v>
      </c>
      <c r="H161" s="18">
        <v>24</v>
      </c>
      <c r="I161" s="18">
        <v>14</v>
      </c>
      <c r="J161" s="18">
        <v>17</v>
      </c>
      <c r="K161" s="18">
        <v>3.3</v>
      </c>
      <c r="L161" s="18">
        <v>0.05</v>
      </c>
      <c r="M161" s="18">
        <v>15</v>
      </c>
      <c r="N161" s="18">
        <v>0</v>
      </c>
    </row>
    <row r="162" spans="1:14" ht="12.75" customHeight="1">
      <c r="A162" s="6" t="s">
        <v>26</v>
      </c>
      <c r="B162" s="22" t="s">
        <v>27</v>
      </c>
      <c r="C162" s="20" t="s">
        <v>28</v>
      </c>
      <c r="D162" s="18">
        <v>2.3</v>
      </c>
      <c r="E162" s="18">
        <v>1.8</v>
      </c>
      <c r="F162" s="18">
        <v>25</v>
      </c>
      <c r="G162" s="18">
        <v>125</v>
      </c>
      <c r="H162" s="18">
        <v>61</v>
      </c>
      <c r="I162" s="18">
        <v>7</v>
      </c>
      <c r="J162" s="18">
        <v>45</v>
      </c>
      <c r="K162" s="18">
        <v>0.1</v>
      </c>
      <c r="L162" s="18">
        <v>0.24</v>
      </c>
      <c r="M162" s="18">
        <v>0.65</v>
      </c>
      <c r="N162" s="18">
        <v>0.01</v>
      </c>
    </row>
    <row r="163" spans="1:14" ht="12.75" customHeight="1">
      <c r="A163" s="6"/>
      <c r="B163" s="22" t="s">
        <v>29</v>
      </c>
      <c r="C163" s="20" t="s">
        <v>162</v>
      </c>
      <c r="D163" s="18">
        <v>4.3</v>
      </c>
      <c r="E163" s="18">
        <v>1.8</v>
      </c>
      <c r="F163" s="18">
        <v>30.2</v>
      </c>
      <c r="G163" s="18">
        <v>154</v>
      </c>
      <c r="H163" s="18">
        <v>10</v>
      </c>
      <c r="I163" s="18">
        <v>15</v>
      </c>
      <c r="J163" s="18">
        <v>41</v>
      </c>
      <c r="K163" s="18">
        <v>0.9</v>
      </c>
      <c r="L163" s="18">
        <v>0.06</v>
      </c>
      <c r="M163" s="18">
        <v>0</v>
      </c>
      <c r="N163" s="18">
        <v>0</v>
      </c>
    </row>
    <row r="164" spans="1:14" ht="12.75" customHeight="1">
      <c r="A164" s="6"/>
      <c r="B164" s="53" t="s">
        <v>30</v>
      </c>
      <c r="C164" s="20"/>
      <c r="D164" s="25">
        <f aca="true" t="shared" si="27" ref="D164:N164">SUM(D158:D163)</f>
        <v>30.500000000000004</v>
      </c>
      <c r="E164" s="25">
        <f t="shared" si="27"/>
        <v>41.3</v>
      </c>
      <c r="F164" s="25">
        <f t="shared" si="27"/>
        <v>74.5</v>
      </c>
      <c r="G164" s="25">
        <f t="shared" si="27"/>
        <v>760</v>
      </c>
      <c r="H164" s="25">
        <f t="shared" si="27"/>
        <v>437</v>
      </c>
      <c r="I164" s="25">
        <f t="shared" si="27"/>
        <v>70</v>
      </c>
      <c r="J164" s="25">
        <f t="shared" si="27"/>
        <v>533</v>
      </c>
      <c r="K164" s="25">
        <f t="shared" si="27"/>
        <v>7.970000000000001</v>
      </c>
      <c r="L164" s="25">
        <f t="shared" si="27"/>
        <v>0.46</v>
      </c>
      <c r="M164" s="25">
        <f t="shared" si="27"/>
        <v>16.28</v>
      </c>
      <c r="N164" s="25">
        <f t="shared" si="27"/>
        <v>0.11</v>
      </c>
    </row>
    <row r="165" spans="1:14" ht="12.75" customHeight="1">
      <c r="A165" s="12"/>
      <c r="B165" s="57" t="s">
        <v>31</v>
      </c>
      <c r="C165" s="14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</row>
    <row r="166" spans="1:14" ht="12.75" customHeight="1">
      <c r="A166" s="6" t="s">
        <v>115</v>
      </c>
      <c r="B166" s="27" t="s">
        <v>116</v>
      </c>
      <c r="C166" s="34" t="s">
        <v>117</v>
      </c>
      <c r="D166" s="18">
        <v>8.96</v>
      </c>
      <c r="E166" s="18">
        <v>0.95</v>
      </c>
      <c r="F166" s="18">
        <v>12.93</v>
      </c>
      <c r="G166" s="18">
        <v>114</v>
      </c>
      <c r="H166" s="18">
        <v>10</v>
      </c>
      <c r="I166" s="18">
        <v>28</v>
      </c>
      <c r="J166" s="18">
        <v>46</v>
      </c>
      <c r="K166" s="18">
        <v>0.73</v>
      </c>
      <c r="L166" s="18">
        <v>0.03</v>
      </c>
      <c r="M166" s="18">
        <v>1.26</v>
      </c>
      <c r="N166" s="18">
        <v>0.01</v>
      </c>
    </row>
    <row r="167" spans="1:14" ht="12.75" customHeight="1">
      <c r="A167" s="6">
        <v>260</v>
      </c>
      <c r="B167" s="80" t="s">
        <v>34</v>
      </c>
      <c r="C167" s="20" t="s">
        <v>35</v>
      </c>
      <c r="D167" s="18">
        <v>15.74</v>
      </c>
      <c r="E167" s="18">
        <v>8.09</v>
      </c>
      <c r="F167" s="18">
        <v>2.68</v>
      </c>
      <c r="G167" s="18">
        <v>143</v>
      </c>
      <c r="H167" s="18">
        <v>12</v>
      </c>
      <c r="I167" s="18">
        <v>4</v>
      </c>
      <c r="J167" s="18">
        <v>15</v>
      </c>
      <c r="K167" s="18">
        <v>0.19</v>
      </c>
      <c r="L167" s="18">
        <v>0.01</v>
      </c>
      <c r="M167" s="18">
        <v>0.76</v>
      </c>
      <c r="N167" s="18">
        <v>0.01</v>
      </c>
    </row>
    <row r="168" spans="1:14" ht="12.75" customHeight="1">
      <c r="A168" s="39">
        <v>312</v>
      </c>
      <c r="B168" s="79" t="s">
        <v>64</v>
      </c>
      <c r="C168" s="34" t="s">
        <v>37</v>
      </c>
      <c r="D168" s="41">
        <v>3.8</v>
      </c>
      <c r="E168" s="41">
        <v>6.5</v>
      </c>
      <c r="F168" s="41">
        <v>14.5</v>
      </c>
      <c r="G168" s="41">
        <v>166</v>
      </c>
      <c r="H168" s="41">
        <v>46</v>
      </c>
      <c r="I168" s="41">
        <v>33</v>
      </c>
      <c r="J168" s="41">
        <v>99</v>
      </c>
      <c r="K168" s="41">
        <v>1.18</v>
      </c>
      <c r="L168" s="41">
        <v>0.17</v>
      </c>
      <c r="M168" s="41">
        <v>6.19</v>
      </c>
      <c r="N168" s="41">
        <v>0.03</v>
      </c>
    </row>
    <row r="169" spans="1:14" ht="12.75" customHeight="1">
      <c r="A169" s="36">
        <v>71</v>
      </c>
      <c r="B169" s="37" t="s">
        <v>58</v>
      </c>
      <c r="C169" s="38" t="s">
        <v>53</v>
      </c>
      <c r="D169" s="18">
        <v>0.8</v>
      </c>
      <c r="E169" s="18">
        <v>0.1</v>
      </c>
      <c r="F169" s="18">
        <v>2.7</v>
      </c>
      <c r="G169" s="18">
        <v>17</v>
      </c>
      <c r="H169" s="18">
        <v>10</v>
      </c>
      <c r="I169" s="18">
        <v>14</v>
      </c>
      <c r="J169" s="18">
        <v>18</v>
      </c>
      <c r="K169" s="18">
        <v>0.63</v>
      </c>
      <c r="L169" s="18">
        <v>0.04</v>
      </c>
      <c r="M169" s="18">
        <v>17.5</v>
      </c>
      <c r="N169" s="18">
        <v>0</v>
      </c>
    </row>
    <row r="170" spans="1:14" ht="12.75" customHeight="1">
      <c r="A170" s="6">
        <v>342</v>
      </c>
      <c r="B170" s="79" t="s">
        <v>67</v>
      </c>
      <c r="C170" s="20" t="s">
        <v>28</v>
      </c>
      <c r="D170" s="18">
        <v>0.2</v>
      </c>
      <c r="E170" s="18">
        <v>0.2</v>
      </c>
      <c r="F170" s="18">
        <v>18.9</v>
      </c>
      <c r="G170" s="18">
        <v>79</v>
      </c>
      <c r="H170" s="18">
        <v>7</v>
      </c>
      <c r="I170" s="18">
        <v>4</v>
      </c>
      <c r="J170" s="18">
        <v>4</v>
      </c>
      <c r="K170" s="18">
        <v>0.93</v>
      </c>
      <c r="L170" s="18">
        <v>0.01</v>
      </c>
      <c r="M170" s="18">
        <v>4.09</v>
      </c>
      <c r="N170" s="18">
        <v>0</v>
      </c>
    </row>
    <row r="171" spans="1:14" ht="12.75" customHeight="1">
      <c r="A171" s="6"/>
      <c r="B171" s="19" t="s">
        <v>40</v>
      </c>
      <c r="C171" s="20" t="s">
        <v>41</v>
      </c>
      <c r="D171" s="18">
        <v>9.4</v>
      </c>
      <c r="E171" s="29">
        <v>2.8</v>
      </c>
      <c r="F171" s="18">
        <v>62.2</v>
      </c>
      <c r="G171" s="18">
        <v>312</v>
      </c>
      <c r="H171" s="18">
        <v>32</v>
      </c>
      <c r="I171" s="18">
        <v>49</v>
      </c>
      <c r="J171" s="18">
        <v>148</v>
      </c>
      <c r="K171" s="18">
        <v>3.6</v>
      </c>
      <c r="L171" s="18">
        <v>0.2</v>
      </c>
      <c r="M171" s="18">
        <v>0</v>
      </c>
      <c r="N171" s="18">
        <v>0</v>
      </c>
    </row>
    <row r="172" spans="1:14" ht="12.75" customHeight="1">
      <c r="A172" s="6"/>
      <c r="B172" s="53" t="s">
        <v>30</v>
      </c>
      <c r="C172" s="20"/>
      <c r="D172" s="25">
        <f aca="true" t="shared" si="28" ref="D172:N172">SUM(D166:D171)</f>
        <v>38.900000000000006</v>
      </c>
      <c r="E172" s="25">
        <f t="shared" si="28"/>
        <v>18.639999999999997</v>
      </c>
      <c r="F172" s="25">
        <f t="shared" si="28"/>
        <v>113.91</v>
      </c>
      <c r="G172" s="25">
        <f t="shared" si="28"/>
        <v>831</v>
      </c>
      <c r="H172" s="25">
        <f t="shared" si="28"/>
        <v>117</v>
      </c>
      <c r="I172" s="25">
        <f t="shared" si="28"/>
        <v>132</v>
      </c>
      <c r="J172" s="25">
        <f t="shared" si="28"/>
        <v>330</v>
      </c>
      <c r="K172" s="25">
        <f t="shared" si="28"/>
        <v>7.26</v>
      </c>
      <c r="L172" s="25">
        <f t="shared" si="28"/>
        <v>0.46</v>
      </c>
      <c r="M172" s="25">
        <f t="shared" si="28"/>
        <v>29.8</v>
      </c>
      <c r="N172" s="25">
        <f t="shared" si="28"/>
        <v>0.05</v>
      </c>
    </row>
    <row r="173" spans="1:14" ht="12.75" customHeight="1">
      <c r="A173" s="12"/>
      <c r="B173" s="58" t="s">
        <v>42</v>
      </c>
      <c r="C173" s="14"/>
      <c r="D173" s="31">
        <f aca="true" t="shared" si="29" ref="D173:N173">D164+D172</f>
        <v>69.4</v>
      </c>
      <c r="E173" s="31">
        <f t="shared" si="29"/>
        <v>59.94</v>
      </c>
      <c r="F173" s="31">
        <f t="shared" si="29"/>
        <v>188.41</v>
      </c>
      <c r="G173" s="31">
        <f t="shared" si="29"/>
        <v>1591</v>
      </c>
      <c r="H173" s="31">
        <f t="shared" si="29"/>
        <v>554</v>
      </c>
      <c r="I173" s="31">
        <f t="shared" si="29"/>
        <v>202</v>
      </c>
      <c r="J173" s="31">
        <f t="shared" si="29"/>
        <v>863</v>
      </c>
      <c r="K173" s="31">
        <f t="shared" si="29"/>
        <v>15.23</v>
      </c>
      <c r="L173" s="31">
        <f t="shared" si="29"/>
        <v>0.92</v>
      </c>
      <c r="M173" s="31">
        <f t="shared" si="29"/>
        <v>46.08</v>
      </c>
      <c r="N173" s="31">
        <f t="shared" si="29"/>
        <v>0.16</v>
      </c>
    </row>
    <row r="174" spans="1:14" ht="12.75" customHeight="1">
      <c r="A174" s="12"/>
      <c r="B174" s="11" t="s">
        <v>79</v>
      </c>
      <c r="C174" s="14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</row>
    <row r="175" spans="1:14" ht="13.5" customHeight="1" hidden="1">
      <c r="A175" s="12"/>
      <c r="B175" s="13" t="s">
        <v>19</v>
      </c>
      <c r="C175" s="14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1:14" ht="13.5" customHeight="1">
      <c r="A176" s="12"/>
      <c r="B176" s="13" t="s">
        <v>19</v>
      </c>
      <c r="C176" s="14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</row>
    <row r="177" spans="1:14" ht="12.75" customHeight="1">
      <c r="A177" s="6" t="s">
        <v>62</v>
      </c>
      <c r="B177" s="16" t="s">
        <v>63</v>
      </c>
      <c r="C177" s="17" t="s">
        <v>35</v>
      </c>
      <c r="D177" s="18">
        <v>19.91</v>
      </c>
      <c r="E177" s="18">
        <v>11.11</v>
      </c>
      <c r="F177" s="18">
        <v>4.8100000000000005</v>
      </c>
      <c r="G177" s="18">
        <v>198</v>
      </c>
      <c r="H177" s="18">
        <v>16</v>
      </c>
      <c r="I177" s="18">
        <v>23</v>
      </c>
      <c r="J177" s="18">
        <v>156</v>
      </c>
      <c r="K177" s="18">
        <v>0.69</v>
      </c>
      <c r="L177" s="18">
        <v>0.18</v>
      </c>
      <c r="M177" s="18">
        <v>0.63</v>
      </c>
      <c r="N177" s="18">
        <v>0.03</v>
      </c>
    </row>
    <row r="178" spans="1:14" ht="12.75" customHeight="1">
      <c r="A178" s="39">
        <v>304</v>
      </c>
      <c r="B178" s="40" t="s">
        <v>96</v>
      </c>
      <c r="C178" s="34" t="s">
        <v>37</v>
      </c>
      <c r="D178" s="41">
        <v>4.4</v>
      </c>
      <c r="E178" s="41">
        <v>7.5</v>
      </c>
      <c r="F178" s="41">
        <v>33.7</v>
      </c>
      <c r="G178" s="41">
        <v>257</v>
      </c>
      <c r="H178" s="41">
        <v>2</v>
      </c>
      <c r="I178" s="41">
        <v>23</v>
      </c>
      <c r="J178" s="41">
        <v>73</v>
      </c>
      <c r="K178" s="41">
        <v>0.62</v>
      </c>
      <c r="L178" s="41">
        <v>0.03</v>
      </c>
      <c r="M178" s="41">
        <v>0</v>
      </c>
      <c r="N178" s="41">
        <v>0.03</v>
      </c>
    </row>
    <row r="179" spans="1:14" ht="12.75" customHeight="1">
      <c r="A179" s="36">
        <v>71</v>
      </c>
      <c r="B179" s="37" t="s">
        <v>58</v>
      </c>
      <c r="C179" s="38" t="s">
        <v>53</v>
      </c>
      <c r="D179" s="18">
        <v>0.8</v>
      </c>
      <c r="E179" s="18">
        <v>0.1</v>
      </c>
      <c r="F179" s="18">
        <v>2.7</v>
      </c>
      <c r="G179" s="18">
        <v>17</v>
      </c>
      <c r="H179" s="18">
        <v>10</v>
      </c>
      <c r="I179" s="18">
        <v>14</v>
      </c>
      <c r="J179" s="18">
        <v>18</v>
      </c>
      <c r="K179" s="18">
        <v>0.63</v>
      </c>
      <c r="L179" s="18">
        <v>0.04</v>
      </c>
      <c r="M179" s="18">
        <v>17.5</v>
      </c>
      <c r="N179" s="18">
        <v>0</v>
      </c>
    </row>
    <row r="180" spans="1:14" ht="12.75" customHeight="1">
      <c r="A180" s="6">
        <v>377</v>
      </c>
      <c r="B180" s="22" t="s">
        <v>97</v>
      </c>
      <c r="C180" s="20" t="s">
        <v>98</v>
      </c>
      <c r="D180" s="18">
        <v>0.30000000000000004</v>
      </c>
      <c r="E180" s="18">
        <v>0.1</v>
      </c>
      <c r="F180" s="18">
        <v>10.3</v>
      </c>
      <c r="G180" s="18">
        <v>44</v>
      </c>
      <c r="H180" s="18">
        <v>8</v>
      </c>
      <c r="I180" s="18">
        <v>5</v>
      </c>
      <c r="J180" s="18">
        <v>10</v>
      </c>
      <c r="K180" s="18">
        <v>0.9</v>
      </c>
      <c r="L180" s="18">
        <v>0</v>
      </c>
      <c r="M180" s="18">
        <v>2.9</v>
      </c>
      <c r="N180" s="18">
        <v>0</v>
      </c>
    </row>
    <row r="181" spans="1:14" ht="12.75" customHeight="1">
      <c r="A181" s="6"/>
      <c r="B181" s="22" t="s">
        <v>29</v>
      </c>
      <c r="C181" s="20" t="s">
        <v>162</v>
      </c>
      <c r="D181" s="18">
        <v>4.3</v>
      </c>
      <c r="E181" s="18">
        <v>1.8</v>
      </c>
      <c r="F181" s="18">
        <v>30.2</v>
      </c>
      <c r="G181" s="18">
        <v>154</v>
      </c>
      <c r="H181" s="18">
        <v>10</v>
      </c>
      <c r="I181" s="18">
        <v>15</v>
      </c>
      <c r="J181" s="18">
        <v>41</v>
      </c>
      <c r="K181" s="18">
        <v>0.9</v>
      </c>
      <c r="L181" s="18">
        <v>0.06</v>
      </c>
      <c r="M181" s="18">
        <v>0</v>
      </c>
      <c r="N181" s="18">
        <v>0</v>
      </c>
    </row>
    <row r="182" spans="1:14" ht="12.75" customHeight="1">
      <c r="A182" s="6"/>
      <c r="B182" s="53" t="s">
        <v>30</v>
      </c>
      <c r="C182" s="20"/>
      <c r="D182" s="25">
        <f aca="true" t="shared" si="30" ref="D182:N182">SUM(D177:D181)</f>
        <v>29.710000000000004</v>
      </c>
      <c r="E182" s="25">
        <f t="shared" si="30"/>
        <v>20.610000000000003</v>
      </c>
      <c r="F182" s="25">
        <f t="shared" si="30"/>
        <v>81.71000000000001</v>
      </c>
      <c r="G182" s="25">
        <f t="shared" si="30"/>
        <v>670</v>
      </c>
      <c r="H182" s="25">
        <f t="shared" si="30"/>
        <v>46</v>
      </c>
      <c r="I182" s="25">
        <f t="shared" si="30"/>
        <v>80</v>
      </c>
      <c r="J182" s="25">
        <f t="shared" si="30"/>
        <v>298</v>
      </c>
      <c r="K182" s="25">
        <f t="shared" si="30"/>
        <v>3.7399999999999998</v>
      </c>
      <c r="L182" s="25">
        <f t="shared" si="30"/>
        <v>0.31</v>
      </c>
      <c r="M182" s="25">
        <f t="shared" si="30"/>
        <v>21.029999999999998</v>
      </c>
      <c r="N182" s="25">
        <f t="shared" si="30"/>
        <v>0.06</v>
      </c>
    </row>
    <row r="183" spans="1:14" ht="12.75" customHeight="1">
      <c r="A183" s="12"/>
      <c r="B183" s="57" t="s">
        <v>31</v>
      </c>
      <c r="C183" s="14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1:14" ht="12.75" customHeight="1">
      <c r="A184" s="6">
        <v>88</v>
      </c>
      <c r="B184" s="27" t="s">
        <v>83</v>
      </c>
      <c r="C184" s="17" t="s">
        <v>61</v>
      </c>
      <c r="D184" s="18">
        <v>4.65</v>
      </c>
      <c r="E184" s="18">
        <v>3</v>
      </c>
      <c r="F184" s="18">
        <v>7.7</v>
      </c>
      <c r="G184" s="18">
        <v>81</v>
      </c>
      <c r="H184" s="18">
        <v>34</v>
      </c>
      <c r="I184" s="18">
        <v>22</v>
      </c>
      <c r="J184" s="18">
        <v>47</v>
      </c>
      <c r="K184" s="18">
        <v>0.76</v>
      </c>
      <c r="L184" s="18">
        <v>0.06</v>
      </c>
      <c r="M184" s="18">
        <v>18.36</v>
      </c>
      <c r="N184" s="18">
        <v>0</v>
      </c>
    </row>
    <row r="185" spans="1:14" ht="12.75" customHeight="1">
      <c r="A185" s="6">
        <v>289</v>
      </c>
      <c r="B185" s="19" t="s">
        <v>120</v>
      </c>
      <c r="C185" s="20" t="s">
        <v>28</v>
      </c>
      <c r="D185" s="18">
        <v>18.55</v>
      </c>
      <c r="E185" s="18">
        <v>7.25</v>
      </c>
      <c r="F185" s="18">
        <v>15.05</v>
      </c>
      <c r="G185" s="18">
        <v>267</v>
      </c>
      <c r="H185" s="18">
        <v>23</v>
      </c>
      <c r="I185" s="18">
        <v>85</v>
      </c>
      <c r="J185" s="18">
        <v>180</v>
      </c>
      <c r="K185" s="18">
        <v>1.9</v>
      </c>
      <c r="L185" s="18">
        <v>0.13</v>
      </c>
      <c r="M185" s="18">
        <v>8.96</v>
      </c>
      <c r="N185" s="18">
        <v>0.05</v>
      </c>
    </row>
    <row r="186" spans="1:14" ht="12.75" customHeight="1">
      <c r="A186" s="6">
        <v>71</v>
      </c>
      <c r="B186" s="33" t="s">
        <v>52</v>
      </c>
      <c r="C186" s="34" t="s">
        <v>53</v>
      </c>
      <c r="D186" s="18">
        <v>0.6</v>
      </c>
      <c r="E186" s="18">
        <v>0.1</v>
      </c>
      <c r="F186" s="18">
        <v>1.8</v>
      </c>
      <c r="G186" s="18">
        <v>10</v>
      </c>
      <c r="H186" s="18">
        <v>16</v>
      </c>
      <c r="I186" s="18">
        <v>10</v>
      </c>
      <c r="J186" s="18">
        <v>29</v>
      </c>
      <c r="K186" s="18">
        <v>0.42</v>
      </c>
      <c r="L186" s="18">
        <v>0.02</v>
      </c>
      <c r="M186" s="18">
        <v>7</v>
      </c>
      <c r="N186" s="18">
        <v>0</v>
      </c>
    </row>
    <row r="187" spans="1:14" ht="12.75" customHeight="1">
      <c r="A187" s="6">
        <v>338</v>
      </c>
      <c r="B187" s="16" t="s">
        <v>38</v>
      </c>
      <c r="C187" s="17" t="s">
        <v>21</v>
      </c>
      <c r="D187" s="18">
        <v>0.6</v>
      </c>
      <c r="E187" s="18">
        <v>0.6</v>
      </c>
      <c r="F187" s="18">
        <v>14.7</v>
      </c>
      <c r="G187" s="18">
        <v>71</v>
      </c>
      <c r="H187" s="18">
        <v>24</v>
      </c>
      <c r="I187" s="18">
        <v>14</v>
      </c>
      <c r="J187" s="18">
        <v>17</v>
      </c>
      <c r="K187" s="18">
        <v>3.3</v>
      </c>
      <c r="L187" s="18">
        <v>0.05</v>
      </c>
      <c r="M187" s="18">
        <v>15</v>
      </c>
      <c r="N187" s="18">
        <v>0</v>
      </c>
    </row>
    <row r="188" spans="1:14" ht="12.75" customHeight="1">
      <c r="A188" s="6">
        <v>348</v>
      </c>
      <c r="B188" s="21" t="s">
        <v>39</v>
      </c>
      <c r="C188" s="17" t="s">
        <v>28</v>
      </c>
      <c r="D188" s="18">
        <v>1</v>
      </c>
      <c r="E188" s="18">
        <v>0.1</v>
      </c>
      <c r="F188" s="18">
        <v>25.2</v>
      </c>
      <c r="G188" s="18">
        <v>106</v>
      </c>
      <c r="H188" s="18">
        <v>33</v>
      </c>
      <c r="I188" s="18">
        <v>21</v>
      </c>
      <c r="J188" s="18">
        <v>29</v>
      </c>
      <c r="K188" s="18">
        <v>0.69</v>
      </c>
      <c r="L188" s="18">
        <v>0.02</v>
      </c>
      <c r="M188" s="18">
        <v>0.89</v>
      </c>
      <c r="N188" s="18">
        <v>0</v>
      </c>
    </row>
    <row r="189" spans="1:14" ht="12.75" customHeight="1">
      <c r="A189" s="6"/>
      <c r="B189" s="19" t="s">
        <v>40</v>
      </c>
      <c r="C189" s="20" t="s">
        <v>41</v>
      </c>
      <c r="D189" s="18">
        <v>9.4</v>
      </c>
      <c r="E189" s="29">
        <v>2.8</v>
      </c>
      <c r="F189" s="18">
        <v>62.2</v>
      </c>
      <c r="G189" s="18">
        <v>312</v>
      </c>
      <c r="H189" s="18">
        <v>32</v>
      </c>
      <c r="I189" s="18">
        <v>49</v>
      </c>
      <c r="J189" s="18">
        <v>148</v>
      </c>
      <c r="K189" s="18">
        <v>3.6</v>
      </c>
      <c r="L189" s="18">
        <v>0.2</v>
      </c>
      <c r="M189" s="18">
        <v>0</v>
      </c>
      <c r="N189" s="18">
        <v>0</v>
      </c>
    </row>
    <row r="190" spans="1:14" ht="12.75" customHeight="1">
      <c r="A190" s="6"/>
      <c r="B190" s="53" t="s">
        <v>30</v>
      </c>
      <c r="C190" s="20"/>
      <c r="D190" s="25">
        <f aca="true" t="shared" si="31" ref="D190:N190">SUM(D184:D189)</f>
        <v>34.800000000000004</v>
      </c>
      <c r="E190" s="25">
        <f t="shared" si="31"/>
        <v>13.849999999999998</v>
      </c>
      <c r="F190" s="25">
        <f t="shared" si="31"/>
        <v>126.65</v>
      </c>
      <c r="G190" s="25">
        <f t="shared" si="31"/>
        <v>847</v>
      </c>
      <c r="H190" s="25">
        <f t="shared" si="31"/>
        <v>162</v>
      </c>
      <c r="I190" s="25">
        <f t="shared" si="31"/>
        <v>201</v>
      </c>
      <c r="J190" s="25">
        <f t="shared" si="31"/>
        <v>450</v>
      </c>
      <c r="K190" s="25">
        <f t="shared" si="31"/>
        <v>10.67</v>
      </c>
      <c r="L190" s="25">
        <f t="shared" si="31"/>
        <v>0.48000000000000004</v>
      </c>
      <c r="M190" s="25">
        <f t="shared" si="31"/>
        <v>50.21</v>
      </c>
      <c r="N190" s="25">
        <f t="shared" si="31"/>
        <v>0.05</v>
      </c>
    </row>
    <row r="191" spans="1:14" ht="12.75" customHeight="1">
      <c r="A191" s="12"/>
      <c r="B191" s="58" t="s">
        <v>42</v>
      </c>
      <c r="C191" s="14"/>
      <c r="D191" s="31">
        <f aca="true" t="shared" si="32" ref="D191:N191">D182+D190</f>
        <v>64.51</v>
      </c>
      <c r="E191" s="31">
        <f t="shared" si="32"/>
        <v>34.46</v>
      </c>
      <c r="F191" s="31">
        <f t="shared" si="32"/>
        <v>208.36</v>
      </c>
      <c r="G191" s="31">
        <f t="shared" si="32"/>
        <v>1517</v>
      </c>
      <c r="H191" s="31">
        <f t="shared" si="32"/>
        <v>208</v>
      </c>
      <c r="I191" s="31">
        <f t="shared" si="32"/>
        <v>281</v>
      </c>
      <c r="J191" s="31">
        <f t="shared" si="32"/>
        <v>748</v>
      </c>
      <c r="K191" s="31">
        <f t="shared" si="32"/>
        <v>14.41</v>
      </c>
      <c r="L191" s="31">
        <f t="shared" si="32"/>
        <v>0.79</v>
      </c>
      <c r="M191" s="31">
        <f t="shared" si="32"/>
        <v>71.24</v>
      </c>
      <c r="N191" s="31">
        <f t="shared" si="32"/>
        <v>0.11</v>
      </c>
    </row>
    <row r="192" spans="1:14" ht="12.75" customHeight="1">
      <c r="A192" s="50"/>
      <c r="B192" s="11" t="s">
        <v>89</v>
      </c>
      <c r="C192" s="45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</row>
    <row r="193" spans="1:14" ht="12.75" customHeight="1">
      <c r="A193" s="50"/>
      <c r="B193" s="13" t="s">
        <v>19</v>
      </c>
      <c r="C193" s="45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</row>
    <row r="194" spans="1:14" ht="12.75" customHeight="1">
      <c r="A194" s="39">
        <v>14</v>
      </c>
      <c r="B194" s="33" t="s">
        <v>44</v>
      </c>
      <c r="C194" s="34" t="s">
        <v>45</v>
      </c>
      <c r="D194" s="41">
        <v>0.1</v>
      </c>
      <c r="E194" s="41">
        <v>7.3</v>
      </c>
      <c r="F194" s="41">
        <v>0.1</v>
      </c>
      <c r="G194" s="41">
        <v>66</v>
      </c>
      <c r="H194" s="41">
        <v>2</v>
      </c>
      <c r="I194" s="41">
        <v>0</v>
      </c>
      <c r="J194" s="41">
        <v>3</v>
      </c>
      <c r="K194" s="41">
        <v>0.02</v>
      </c>
      <c r="L194" s="41">
        <v>0</v>
      </c>
      <c r="M194" s="41">
        <v>0</v>
      </c>
      <c r="N194" s="41">
        <v>0.04</v>
      </c>
    </row>
    <row r="195" spans="1:14" ht="12.75" customHeight="1">
      <c r="A195" s="6" t="s">
        <v>84</v>
      </c>
      <c r="B195" s="16" t="s">
        <v>85</v>
      </c>
      <c r="C195" s="17" t="s">
        <v>35</v>
      </c>
      <c r="D195" s="18">
        <v>22.63</v>
      </c>
      <c r="E195" s="18">
        <v>7.4</v>
      </c>
      <c r="F195" s="18">
        <v>4.13</v>
      </c>
      <c r="G195" s="18">
        <v>236</v>
      </c>
      <c r="H195" s="18">
        <v>105</v>
      </c>
      <c r="I195" s="18">
        <v>73</v>
      </c>
      <c r="J195" s="18">
        <v>131</v>
      </c>
      <c r="K195" s="18">
        <v>1.27</v>
      </c>
      <c r="L195" s="18">
        <v>0.06</v>
      </c>
      <c r="M195" s="18">
        <v>0.83</v>
      </c>
      <c r="N195" s="18">
        <v>0.12</v>
      </c>
    </row>
    <row r="196" spans="1:14" ht="12.75" customHeight="1">
      <c r="A196" s="6">
        <v>309</v>
      </c>
      <c r="B196" s="16" t="s">
        <v>121</v>
      </c>
      <c r="C196" s="17" t="s">
        <v>37</v>
      </c>
      <c r="D196" s="18">
        <v>6.5</v>
      </c>
      <c r="E196" s="18">
        <v>5.7</v>
      </c>
      <c r="F196" s="18">
        <v>33.5</v>
      </c>
      <c r="G196" s="18">
        <v>222</v>
      </c>
      <c r="H196" s="18">
        <v>8</v>
      </c>
      <c r="I196" s="18">
        <v>9</v>
      </c>
      <c r="J196" s="18">
        <v>42</v>
      </c>
      <c r="K196" s="18">
        <v>0.91</v>
      </c>
      <c r="L196" s="18">
        <v>0.07</v>
      </c>
      <c r="M196" s="18">
        <v>0</v>
      </c>
      <c r="N196" s="18">
        <v>0.03</v>
      </c>
    </row>
    <row r="197" spans="1:14" ht="12.75" customHeight="1">
      <c r="A197" s="39">
        <v>71</v>
      </c>
      <c r="B197" s="33" t="s">
        <v>58</v>
      </c>
      <c r="C197" s="34" t="s">
        <v>53</v>
      </c>
      <c r="D197" s="41">
        <v>0.8</v>
      </c>
      <c r="E197" s="41">
        <v>0.1</v>
      </c>
      <c r="F197" s="41">
        <v>2.7</v>
      </c>
      <c r="G197" s="41">
        <v>17</v>
      </c>
      <c r="H197" s="41">
        <v>10</v>
      </c>
      <c r="I197" s="41">
        <v>14</v>
      </c>
      <c r="J197" s="41">
        <v>18</v>
      </c>
      <c r="K197" s="41">
        <v>0.63</v>
      </c>
      <c r="L197" s="41">
        <v>0.04</v>
      </c>
      <c r="M197" s="41">
        <v>17.5</v>
      </c>
      <c r="N197" s="41">
        <v>0</v>
      </c>
    </row>
    <row r="198" spans="1:14" ht="25.5" customHeight="1">
      <c r="A198" s="6" t="s">
        <v>59</v>
      </c>
      <c r="B198" s="27" t="s">
        <v>168</v>
      </c>
      <c r="C198" s="20" t="s">
        <v>28</v>
      </c>
      <c r="D198" s="18">
        <v>0</v>
      </c>
      <c r="E198" s="18">
        <v>0</v>
      </c>
      <c r="F198" s="18">
        <v>33</v>
      </c>
      <c r="G198" s="18">
        <v>132</v>
      </c>
      <c r="H198" s="18">
        <v>0.30000000000000004</v>
      </c>
      <c r="I198" s="18">
        <v>0</v>
      </c>
      <c r="J198" s="18">
        <v>0</v>
      </c>
      <c r="K198" s="18">
        <v>0.03</v>
      </c>
      <c r="L198" s="18">
        <v>0</v>
      </c>
      <c r="M198" s="18">
        <v>0.01</v>
      </c>
      <c r="N198" s="18">
        <v>0</v>
      </c>
    </row>
    <row r="199" spans="1:14" ht="12.75" customHeight="1">
      <c r="A199" s="39"/>
      <c r="B199" s="33" t="s">
        <v>29</v>
      </c>
      <c r="C199" s="20" t="s">
        <v>162</v>
      </c>
      <c r="D199" s="18">
        <v>4.3</v>
      </c>
      <c r="E199" s="18">
        <v>1.8</v>
      </c>
      <c r="F199" s="18">
        <v>30.2</v>
      </c>
      <c r="G199" s="18">
        <v>154</v>
      </c>
      <c r="H199" s="18">
        <v>10</v>
      </c>
      <c r="I199" s="18">
        <v>15</v>
      </c>
      <c r="J199" s="18">
        <v>41</v>
      </c>
      <c r="K199" s="18">
        <v>0.9</v>
      </c>
      <c r="L199" s="18">
        <v>0.06</v>
      </c>
      <c r="M199" s="18">
        <v>0</v>
      </c>
      <c r="N199" s="18">
        <v>0</v>
      </c>
    </row>
    <row r="200" spans="1:14" ht="12.75" customHeight="1">
      <c r="A200" s="39"/>
      <c r="B200" s="47" t="s">
        <v>30</v>
      </c>
      <c r="C200" s="34"/>
      <c r="D200" s="48">
        <f>SUM(D194:D199)</f>
        <v>34.33</v>
      </c>
      <c r="E200" s="48">
        <f aca="true" t="shared" si="33" ref="E200:N200">SUM(E194:E199)</f>
        <v>22.3</v>
      </c>
      <c r="F200" s="48">
        <f t="shared" si="33"/>
        <v>103.63000000000001</v>
      </c>
      <c r="G200" s="48">
        <f t="shared" si="33"/>
        <v>827</v>
      </c>
      <c r="H200" s="48">
        <f t="shared" si="33"/>
        <v>135.3</v>
      </c>
      <c r="I200" s="48">
        <f t="shared" si="33"/>
        <v>111</v>
      </c>
      <c r="J200" s="48">
        <f t="shared" si="33"/>
        <v>235</v>
      </c>
      <c r="K200" s="48">
        <f t="shared" si="33"/>
        <v>3.76</v>
      </c>
      <c r="L200" s="48">
        <f t="shared" si="33"/>
        <v>0.23</v>
      </c>
      <c r="M200" s="48">
        <f t="shared" si="33"/>
        <v>18.34</v>
      </c>
      <c r="N200" s="48">
        <f t="shared" si="33"/>
        <v>0.19</v>
      </c>
    </row>
    <row r="201" spans="1:14" ht="12.75" customHeight="1">
      <c r="A201" s="39"/>
      <c r="B201" s="13" t="s">
        <v>31</v>
      </c>
      <c r="C201" s="34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</row>
    <row r="202" spans="1:14" ht="12.75" customHeight="1">
      <c r="A202" s="39" t="s">
        <v>122</v>
      </c>
      <c r="B202" s="33" t="s">
        <v>123</v>
      </c>
      <c r="C202" s="34" t="s">
        <v>124</v>
      </c>
      <c r="D202" s="41">
        <v>8.2</v>
      </c>
      <c r="E202" s="41">
        <v>7.2</v>
      </c>
      <c r="F202" s="41">
        <v>32.7</v>
      </c>
      <c r="G202" s="41">
        <v>266</v>
      </c>
      <c r="H202" s="41">
        <v>131</v>
      </c>
      <c r="I202" s="41">
        <v>43</v>
      </c>
      <c r="J202" s="41">
        <v>158</v>
      </c>
      <c r="K202" s="41">
        <v>1.82</v>
      </c>
      <c r="L202" s="41">
        <v>0.16</v>
      </c>
      <c r="M202" s="41">
        <v>9.3</v>
      </c>
      <c r="N202" s="41">
        <v>0.03</v>
      </c>
    </row>
    <row r="203" spans="1:14" ht="12.75" customHeight="1">
      <c r="A203" s="6">
        <v>284</v>
      </c>
      <c r="B203" s="59" t="s">
        <v>125</v>
      </c>
      <c r="C203" s="20" t="s">
        <v>73</v>
      </c>
      <c r="D203" s="18">
        <v>17.9</v>
      </c>
      <c r="E203" s="18">
        <v>18.34</v>
      </c>
      <c r="F203" s="18">
        <v>21.55</v>
      </c>
      <c r="G203" s="18">
        <v>356</v>
      </c>
      <c r="H203" s="18">
        <v>22</v>
      </c>
      <c r="I203" s="18">
        <v>40</v>
      </c>
      <c r="J203" s="18">
        <v>106</v>
      </c>
      <c r="K203" s="18">
        <v>1.57</v>
      </c>
      <c r="L203" s="18">
        <v>0.18</v>
      </c>
      <c r="M203" s="18">
        <v>4.57</v>
      </c>
      <c r="N203" s="18">
        <v>0.02</v>
      </c>
    </row>
    <row r="204" spans="1:14" ht="12.75" customHeight="1">
      <c r="A204" s="6">
        <v>71</v>
      </c>
      <c r="B204" s="33" t="s">
        <v>52</v>
      </c>
      <c r="C204" s="34" t="s">
        <v>53</v>
      </c>
      <c r="D204" s="18">
        <v>0.6</v>
      </c>
      <c r="E204" s="18">
        <v>0.1</v>
      </c>
      <c r="F204" s="18">
        <v>1.8</v>
      </c>
      <c r="G204" s="18">
        <v>10</v>
      </c>
      <c r="H204" s="18">
        <v>16</v>
      </c>
      <c r="I204" s="18">
        <v>10</v>
      </c>
      <c r="J204" s="18">
        <v>29</v>
      </c>
      <c r="K204" s="18">
        <v>0.42</v>
      </c>
      <c r="L204" s="18">
        <v>0.02</v>
      </c>
      <c r="M204" s="18">
        <v>7</v>
      </c>
      <c r="N204" s="18">
        <v>0</v>
      </c>
    </row>
    <row r="205" spans="1:14" ht="12.75" customHeight="1">
      <c r="A205" s="6" t="s">
        <v>87</v>
      </c>
      <c r="B205" s="27" t="s">
        <v>88</v>
      </c>
      <c r="C205" s="17" t="s">
        <v>28</v>
      </c>
      <c r="D205" s="18">
        <v>0.1</v>
      </c>
      <c r="E205" s="18">
        <v>0.1</v>
      </c>
      <c r="F205" s="18">
        <v>24.9</v>
      </c>
      <c r="G205" s="18">
        <v>103</v>
      </c>
      <c r="H205" s="18">
        <v>13</v>
      </c>
      <c r="I205" s="18">
        <v>6</v>
      </c>
      <c r="J205" s="18">
        <v>3</v>
      </c>
      <c r="K205" s="18">
        <v>0.22</v>
      </c>
      <c r="L205" s="18">
        <v>0.01</v>
      </c>
      <c r="M205" s="18">
        <v>3.75</v>
      </c>
      <c r="N205" s="18">
        <v>0</v>
      </c>
    </row>
    <row r="206" spans="1:14" ht="12.75" customHeight="1">
      <c r="A206" s="50"/>
      <c r="B206" s="33" t="s">
        <v>40</v>
      </c>
      <c r="C206" s="20" t="s">
        <v>41</v>
      </c>
      <c r="D206" s="18">
        <v>9.4</v>
      </c>
      <c r="E206" s="29">
        <v>2.8</v>
      </c>
      <c r="F206" s="18">
        <v>62.2</v>
      </c>
      <c r="G206" s="18">
        <v>312</v>
      </c>
      <c r="H206" s="18">
        <v>32</v>
      </c>
      <c r="I206" s="18">
        <v>49</v>
      </c>
      <c r="J206" s="18">
        <v>148</v>
      </c>
      <c r="K206" s="18">
        <v>3.6</v>
      </c>
      <c r="L206" s="18">
        <v>0.2</v>
      </c>
      <c r="M206" s="18">
        <v>0</v>
      </c>
      <c r="N206" s="18">
        <v>0</v>
      </c>
    </row>
    <row r="207" spans="1:14" ht="12.75" customHeight="1">
      <c r="A207" s="50"/>
      <c r="B207" s="47" t="s">
        <v>30</v>
      </c>
      <c r="C207" s="45"/>
      <c r="D207" s="48">
        <f aca="true" t="shared" si="34" ref="D207:N207">SUM(D202:D206)</f>
        <v>36.2</v>
      </c>
      <c r="E207" s="48">
        <f t="shared" si="34"/>
        <v>28.540000000000003</v>
      </c>
      <c r="F207" s="48">
        <f t="shared" si="34"/>
        <v>143.14999999999998</v>
      </c>
      <c r="G207" s="48">
        <f t="shared" si="34"/>
        <v>1047</v>
      </c>
      <c r="H207" s="48">
        <f t="shared" si="34"/>
        <v>214</v>
      </c>
      <c r="I207" s="48">
        <f t="shared" si="34"/>
        <v>148</v>
      </c>
      <c r="J207" s="48">
        <f t="shared" si="34"/>
        <v>444</v>
      </c>
      <c r="K207" s="48">
        <f t="shared" si="34"/>
        <v>7.630000000000001</v>
      </c>
      <c r="L207" s="48">
        <f t="shared" si="34"/>
        <v>0.5700000000000001</v>
      </c>
      <c r="M207" s="48">
        <f t="shared" si="34"/>
        <v>24.62</v>
      </c>
      <c r="N207" s="48">
        <f t="shared" si="34"/>
        <v>0.05</v>
      </c>
    </row>
    <row r="208" spans="1:14" ht="12.75" customHeight="1">
      <c r="A208" s="12"/>
      <c r="B208" s="58" t="s">
        <v>42</v>
      </c>
      <c r="C208" s="14"/>
      <c r="D208" s="31">
        <f aca="true" t="shared" si="35" ref="D208:N208">D200+D207</f>
        <v>70.53</v>
      </c>
      <c r="E208" s="31">
        <f t="shared" si="35"/>
        <v>50.84</v>
      </c>
      <c r="F208" s="31">
        <f t="shared" si="35"/>
        <v>246.77999999999997</v>
      </c>
      <c r="G208" s="31">
        <f t="shared" si="35"/>
        <v>1874</v>
      </c>
      <c r="H208" s="31">
        <f t="shared" si="35"/>
        <v>349.3</v>
      </c>
      <c r="I208" s="31">
        <f t="shared" si="35"/>
        <v>259</v>
      </c>
      <c r="J208" s="31">
        <f t="shared" si="35"/>
        <v>679</v>
      </c>
      <c r="K208" s="31">
        <f t="shared" si="35"/>
        <v>11.39</v>
      </c>
      <c r="L208" s="31">
        <f t="shared" si="35"/>
        <v>0.8</v>
      </c>
      <c r="M208" s="31">
        <f t="shared" si="35"/>
        <v>42.96</v>
      </c>
      <c r="N208" s="31">
        <f t="shared" si="35"/>
        <v>0.24</v>
      </c>
    </row>
    <row r="209" spans="1:14" ht="12.75" customHeight="1">
      <c r="A209" s="12"/>
      <c r="B209" s="60" t="s">
        <v>126</v>
      </c>
      <c r="C209" s="14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1:14" ht="12.75" customHeight="1">
      <c r="A210" s="12"/>
      <c r="B210" s="61" t="s">
        <v>18</v>
      </c>
      <c r="C210" s="14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1:14" ht="12.75" customHeight="1">
      <c r="A211" s="12"/>
      <c r="B211" s="13" t="s">
        <v>19</v>
      </c>
      <c r="C211" s="14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</row>
    <row r="212" spans="1:14" ht="12.75" customHeight="1">
      <c r="A212" s="39">
        <v>14</v>
      </c>
      <c r="B212" s="33" t="s">
        <v>44</v>
      </c>
      <c r="C212" s="34" t="s">
        <v>45</v>
      </c>
      <c r="D212" s="41">
        <v>0.1</v>
      </c>
      <c r="E212" s="41">
        <v>7.3</v>
      </c>
      <c r="F212" s="41">
        <v>0.1</v>
      </c>
      <c r="G212" s="41">
        <v>66</v>
      </c>
      <c r="H212" s="41">
        <v>2</v>
      </c>
      <c r="I212" s="41">
        <v>0</v>
      </c>
      <c r="J212" s="41">
        <v>3</v>
      </c>
      <c r="K212" s="41">
        <v>0.02</v>
      </c>
      <c r="L212" s="41">
        <v>0</v>
      </c>
      <c r="M212" s="41">
        <v>0</v>
      </c>
      <c r="N212" s="41">
        <v>0.04</v>
      </c>
    </row>
    <row r="213" spans="1:14" ht="12.75" customHeight="1">
      <c r="A213" s="6">
        <v>210</v>
      </c>
      <c r="B213" s="78" t="s">
        <v>20</v>
      </c>
      <c r="C213" s="17" t="s">
        <v>28</v>
      </c>
      <c r="D213" s="18">
        <v>18.6</v>
      </c>
      <c r="E213" s="18">
        <v>23.8</v>
      </c>
      <c r="F213" s="18">
        <v>4.5</v>
      </c>
      <c r="G213" s="18">
        <v>272</v>
      </c>
      <c r="H213" s="18">
        <v>164</v>
      </c>
      <c r="I213" s="18">
        <v>27</v>
      </c>
      <c r="J213" s="18">
        <v>327</v>
      </c>
      <c r="K213" s="18">
        <v>3.45</v>
      </c>
      <c r="L213" s="18">
        <v>0.11</v>
      </c>
      <c r="M213" s="18">
        <v>0.49</v>
      </c>
      <c r="N213" s="18">
        <v>0</v>
      </c>
    </row>
    <row r="214" spans="1:14" ht="12.75" customHeight="1">
      <c r="A214" s="6">
        <v>338</v>
      </c>
      <c r="B214" s="16" t="s">
        <v>38</v>
      </c>
      <c r="C214" s="17" t="s">
        <v>21</v>
      </c>
      <c r="D214" s="18">
        <v>0.6</v>
      </c>
      <c r="E214" s="18">
        <v>0.6</v>
      </c>
      <c r="F214" s="18">
        <v>14.7</v>
      </c>
      <c r="G214" s="18">
        <v>71</v>
      </c>
      <c r="H214" s="18">
        <v>24</v>
      </c>
      <c r="I214" s="18">
        <v>14</v>
      </c>
      <c r="J214" s="18">
        <v>17</v>
      </c>
      <c r="K214" s="18">
        <v>3.3</v>
      </c>
      <c r="L214" s="18">
        <v>0.05</v>
      </c>
      <c r="M214" s="18">
        <v>15</v>
      </c>
      <c r="N214" s="18">
        <v>0</v>
      </c>
    </row>
    <row r="215" spans="1:14" ht="12.75" customHeight="1">
      <c r="A215" s="6">
        <v>382</v>
      </c>
      <c r="B215" s="16" t="s">
        <v>74</v>
      </c>
      <c r="C215" s="17" t="s">
        <v>28</v>
      </c>
      <c r="D215" s="18">
        <v>3.9</v>
      </c>
      <c r="E215" s="18">
        <v>3.8</v>
      </c>
      <c r="F215" s="18">
        <v>24.1</v>
      </c>
      <c r="G215" s="18">
        <v>143</v>
      </c>
      <c r="H215" s="18">
        <v>126</v>
      </c>
      <c r="I215" s="18">
        <v>31</v>
      </c>
      <c r="J215" s="18">
        <v>116</v>
      </c>
      <c r="K215" s="18">
        <v>1.03</v>
      </c>
      <c r="L215" s="18">
        <v>0.05</v>
      </c>
      <c r="M215" s="18">
        <v>1.3</v>
      </c>
      <c r="N215" s="18">
        <v>0.02</v>
      </c>
    </row>
    <row r="216" spans="1:14" ht="12.75" customHeight="1">
      <c r="A216" s="6"/>
      <c r="B216" s="22" t="s">
        <v>29</v>
      </c>
      <c r="C216" s="20" t="s">
        <v>162</v>
      </c>
      <c r="D216" s="18">
        <v>4.3</v>
      </c>
      <c r="E216" s="18">
        <v>1.8</v>
      </c>
      <c r="F216" s="18">
        <v>30.2</v>
      </c>
      <c r="G216" s="18">
        <v>154</v>
      </c>
      <c r="H216" s="18">
        <v>10</v>
      </c>
      <c r="I216" s="18">
        <v>15</v>
      </c>
      <c r="J216" s="18">
        <v>41</v>
      </c>
      <c r="K216" s="18">
        <v>0.9</v>
      </c>
      <c r="L216" s="18">
        <v>0.06</v>
      </c>
      <c r="M216" s="18">
        <v>0</v>
      </c>
      <c r="N216" s="18">
        <v>0</v>
      </c>
    </row>
    <row r="217" spans="1:14" ht="12.75" customHeight="1">
      <c r="A217" s="6"/>
      <c r="B217" s="53" t="s">
        <v>30</v>
      </c>
      <c r="C217" s="20"/>
      <c r="D217" s="25">
        <f aca="true" t="shared" si="36" ref="D217:N217">SUM(D212:D216)</f>
        <v>27.500000000000004</v>
      </c>
      <c r="E217" s="25">
        <f t="shared" si="36"/>
        <v>37.3</v>
      </c>
      <c r="F217" s="25">
        <f t="shared" si="36"/>
        <v>73.6</v>
      </c>
      <c r="G217" s="25">
        <f t="shared" si="36"/>
        <v>706</v>
      </c>
      <c r="H217" s="25">
        <f t="shared" si="36"/>
        <v>326</v>
      </c>
      <c r="I217" s="25">
        <f t="shared" si="36"/>
        <v>87</v>
      </c>
      <c r="J217" s="25">
        <f t="shared" si="36"/>
        <v>504</v>
      </c>
      <c r="K217" s="25">
        <f t="shared" si="36"/>
        <v>8.7</v>
      </c>
      <c r="L217" s="25">
        <f t="shared" si="36"/>
        <v>0.27</v>
      </c>
      <c r="M217" s="25">
        <f t="shared" si="36"/>
        <v>16.79</v>
      </c>
      <c r="N217" s="25">
        <f t="shared" si="36"/>
        <v>0.06</v>
      </c>
    </row>
    <row r="218" spans="1:14" ht="12.75" customHeight="1">
      <c r="A218" s="12"/>
      <c r="B218" s="57" t="s">
        <v>31</v>
      </c>
      <c r="C218" s="14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</row>
    <row r="219" spans="1:14" ht="12.75" customHeight="1">
      <c r="A219" s="6">
        <v>101</v>
      </c>
      <c r="B219" s="21" t="s">
        <v>32</v>
      </c>
      <c r="C219" s="17" t="s">
        <v>33</v>
      </c>
      <c r="D219" s="18">
        <v>7.3</v>
      </c>
      <c r="E219" s="18">
        <v>8.8</v>
      </c>
      <c r="F219" s="18">
        <v>17.1</v>
      </c>
      <c r="G219" s="18">
        <v>181</v>
      </c>
      <c r="H219" s="18">
        <v>15</v>
      </c>
      <c r="I219" s="18">
        <v>27</v>
      </c>
      <c r="J219" s="18">
        <v>67</v>
      </c>
      <c r="K219" s="18">
        <v>0.96</v>
      </c>
      <c r="L219" s="18">
        <v>0.11</v>
      </c>
      <c r="M219" s="18">
        <v>8.25</v>
      </c>
      <c r="N219" s="18">
        <v>0.01</v>
      </c>
    </row>
    <row r="220" spans="1:14" ht="12.75" customHeight="1">
      <c r="A220" s="6">
        <v>265</v>
      </c>
      <c r="B220" s="22" t="s">
        <v>118</v>
      </c>
      <c r="C220" s="20" t="s">
        <v>28</v>
      </c>
      <c r="D220" s="18">
        <v>14.7</v>
      </c>
      <c r="E220" s="18">
        <v>9.75</v>
      </c>
      <c r="F220" s="18">
        <v>36.7</v>
      </c>
      <c r="G220" s="18">
        <v>309</v>
      </c>
      <c r="H220" s="18">
        <v>12</v>
      </c>
      <c r="I220" s="18">
        <v>35</v>
      </c>
      <c r="J220" s="18">
        <v>95</v>
      </c>
      <c r="K220" s="18">
        <v>0.82</v>
      </c>
      <c r="L220" s="18">
        <v>0.05</v>
      </c>
      <c r="M220" s="18">
        <v>1.21</v>
      </c>
      <c r="N220" s="18">
        <v>0</v>
      </c>
    </row>
    <row r="221" spans="1:14" ht="12.75" customHeight="1">
      <c r="A221" s="36">
        <v>71</v>
      </c>
      <c r="B221" s="37" t="s">
        <v>58</v>
      </c>
      <c r="C221" s="38" t="s">
        <v>53</v>
      </c>
      <c r="D221" s="18">
        <v>0.8</v>
      </c>
      <c r="E221" s="18">
        <v>0.1</v>
      </c>
      <c r="F221" s="18">
        <v>2.7</v>
      </c>
      <c r="G221" s="18">
        <v>17</v>
      </c>
      <c r="H221" s="18">
        <v>10</v>
      </c>
      <c r="I221" s="18">
        <v>14</v>
      </c>
      <c r="J221" s="18">
        <v>18</v>
      </c>
      <c r="K221" s="18">
        <v>0.63</v>
      </c>
      <c r="L221" s="18">
        <v>0.04</v>
      </c>
      <c r="M221" s="18">
        <v>17.5</v>
      </c>
      <c r="N221" s="18">
        <v>0</v>
      </c>
    </row>
    <row r="222" spans="1:14" ht="12.75" customHeight="1">
      <c r="A222" s="6">
        <v>389</v>
      </c>
      <c r="B222" s="81" t="s">
        <v>119</v>
      </c>
      <c r="C222" s="20" t="s">
        <v>28</v>
      </c>
      <c r="D222" s="18">
        <v>0</v>
      </c>
      <c r="E222" s="18">
        <v>0</v>
      </c>
      <c r="F222" s="18">
        <v>22.4</v>
      </c>
      <c r="G222" s="18">
        <v>90</v>
      </c>
      <c r="H222" s="18">
        <v>0</v>
      </c>
      <c r="I222" s="18">
        <v>0</v>
      </c>
      <c r="J222" s="18">
        <v>0</v>
      </c>
      <c r="K222" s="18">
        <v>0</v>
      </c>
      <c r="L222" s="18">
        <v>0</v>
      </c>
      <c r="M222" s="18">
        <v>20</v>
      </c>
      <c r="N222" s="18">
        <v>0</v>
      </c>
    </row>
    <row r="223" spans="1:14" ht="12.75" customHeight="1">
      <c r="A223" s="6"/>
      <c r="B223" s="19" t="s">
        <v>40</v>
      </c>
      <c r="C223" s="20" t="s">
        <v>41</v>
      </c>
      <c r="D223" s="18">
        <v>9.4</v>
      </c>
      <c r="E223" s="29">
        <v>2.8</v>
      </c>
      <c r="F223" s="18">
        <v>62.2</v>
      </c>
      <c r="G223" s="18">
        <v>312</v>
      </c>
      <c r="H223" s="18">
        <v>32</v>
      </c>
      <c r="I223" s="18">
        <v>49</v>
      </c>
      <c r="J223" s="18">
        <v>148</v>
      </c>
      <c r="K223" s="18">
        <v>3.6</v>
      </c>
      <c r="L223" s="18">
        <v>0.2</v>
      </c>
      <c r="M223" s="18">
        <v>0</v>
      </c>
      <c r="N223" s="18">
        <v>0</v>
      </c>
    </row>
    <row r="224" spans="1:14" ht="12.75" customHeight="1">
      <c r="A224" s="12"/>
      <c r="B224" s="53" t="s">
        <v>30</v>
      </c>
      <c r="C224" s="14"/>
      <c r="D224" s="25">
        <f>SUM(D219:D223)</f>
        <v>32.2</v>
      </c>
      <c r="E224" s="25">
        <f aca="true" t="shared" si="37" ref="E224:N224">SUM(E219:E223)</f>
        <v>21.450000000000003</v>
      </c>
      <c r="F224" s="25">
        <f t="shared" si="37"/>
        <v>141.10000000000002</v>
      </c>
      <c r="G224" s="25">
        <f t="shared" si="37"/>
        <v>909</v>
      </c>
      <c r="H224" s="25">
        <f t="shared" si="37"/>
        <v>69</v>
      </c>
      <c r="I224" s="25">
        <f t="shared" si="37"/>
        <v>125</v>
      </c>
      <c r="J224" s="25">
        <f t="shared" si="37"/>
        <v>328</v>
      </c>
      <c r="K224" s="25">
        <f t="shared" si="37"/>
        <v>6.01</v>
      </c>
      <c r="L224" s="25">
        <f t="shared" si="37"/>
        <v>0.4</v>
      </c>
      <c r="M224" s="25">
        <f t="shared" si="37"/>
        <v>46.96</v>
      </c>
      <c r="N224" s="25">
        <f t="shared" si="37"/>
        <v>0.01</v>
      </c>
    </row>
    <row r="225" spans="1:14" ht="12.75" customHeight="1">
      <c r="A225" s="12"/>
      <c r="B225" s="55" t="s">
        <v>42</v>
      </c>
      <c r="C225" s="20"/>
      <c r="D225" s="31">
        <f aca="true" t="shared" si="38" ref="D225:N225">D217+D224</f>
        <v>59.7</v>
      </c>
      <c r="E225" s="31">
        <f t="shared" si="38"/>
        <v>58.75</v>
      </c>
      <c r="F225" s="31">
        <f t="shared" si="38"/>
        <v>214.70000000000002</v>
      </c>
      <c r="G225" s="31">
        <f t="shared" si="38"/>
        <v>1615</v>
      </c>
      <c r="H225" s="31">
        <f t="shared" si="38"/>
        <v>395</v>
      </c>
      <c r="I225" s="31">
        <f t="shared" si="38"/>
        <v>212</v>
      </c>
      <c r="J225" s="31">
        <f t="shared" si="38"/>
        <v>832</v>
      </c>
      <c r="K225" s="31">
        <f t="shared" si="38"/>
        <v>14.709999999999999</v>
      </c>
      <c r="L225" s="31">
        <f t="shared" si="38"/>
        <v>0.67</v>
      </c>
      <c r="M225" s="31">
        <f t="shared" si="38"/>
        <v>63.75</v>
      </c>
      <c r="N225" s="31">
        <f t="shared" si="38"/>
        <v>0.06999999999999999</v>
      </c>
    </row>
    <row r="226" spans="1:14" ht="12.75" customHeight="1">
      <c r="A226" s="12"/>
      <c r="B226" s="61" t="s">
        <v>43</v>
      </c>
      <c r="C226" s="14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1:14" ht="12.75" customHeight="1">
      <c r="A227" s="12"/>
      <c r="B227" s="13" t="s">
        <v>19</v>
      </c>
      <c r="C227" s="14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1:14" ht="12.75" customHeight="1">
      <c r="A228" s="44" t="s">
        <v>69</v>
      </c>
      <c r="B228" s="33" t="s">
        <v>70</v>
      </c>
      <c r="C228" s="17" t="s">
        <v>71</v>
      </c>
      <c r="D228" s="18">
        <v>5.85</v>
      </c>
      <c r="E228" s="18">
        <v>10.28</v>
      </c>
      <c r="F228" s="18">
        <v>13.45</v>
      </c>
      <c r="G228" s="18">
        <v>182</v>
      </c>
      <c r="H228" s="18">
        <v>147</v>
      </c>
      <c r="I228" s="18">
        <v>17</v>
      </c>
      <c r="J228" s="18">
        <v>135</v>
      </c>
      <c r="K228" s="18">
        <v>0.98</v>
      </c>
      <c r="L228" s="18">
        <v>0.1</v>
      </c>
      <c r="M228" s="18">
        <v>0.11</v>
      </c>
      <c r="N228" s="18">
        <v>0.04</v>
      </c>
    </row>
    <row r="229" spans="1:14" ht="12.75" customHeight="1">
      <c r="A229" s="6">
        <v>182</v>
      </c>
      <c r="B229" s="59" t="s">
        <v>130</v>
      </c>
      <c r="C229" s="20" t="s">
        <v>73</v>
      </c>
      <c r="D229" s="18">
        <v>6.5</v>
      </c>
      <c r="E229" s="18">
        <v>8.4</v>
      </c>
      <c r="F229" s="18">
        <v>28</v>
      </c>
      <c r="G229" s="18">
        <v>215</v>
      </c>
      <c r="H229" s="18">
        <v>159</v>
      </c>
      <c r="I229" s="18">
        <v>39</v>
      </c>
      <c r="J229" s="18">
        <v>269</v>
      </c>
      <c r="K229" s="18">
        <v>0.82</v>
      </c>
      <c r="L229" s="18">
        <v>0.14</v>
      </c>
      <c r="M229" s="18">
        <v>1.61</v>
      </c>
      <c r="N229" s="18">
        <v>0.04</v>
      </c>
    </row>
    <row r="230" spans="1:14" ht="12.75" customHeight="1">
      <c r="A230" s="6"/>
      <c r="B230" s="22" t="s">
        <v>24</v>
      </c>
      <c r="C230" s="17" t="s">
        <v>25</v>
      </c>
      <c r="D230" s="18">
        <v>3.4</v>
      </c>
      <c r="E230" s="18">
        <v>2.9</v>
      </c>
      <c r="F230" s="18">
        <v>13.9</v>
      </c>
      <c r="G230" s="18">
        <v>95</v>
      </c>
      <c r="H230" s="18">
        <v>0</v>
      </c>
      <c r="I230" s="18">
        <v>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</row>
    <row r="231" spans="1:14" ht="12.75" customHeight="1">
      <c r="A231" s="6">
        <v>376</v>
      </c>
      <c r="B231" s="33" t="s">
        <v>48</v>
      </c>
      <c r="C231" s="17" t="s">
        <v>28</v>
      </c>
      <c r="D231" s="18">
        <v>0.2</v>
      </c>
      <c r="E231" s="18">
        <v>0.1</v>
      </c>
      <c r="F231" s="18">
        <v>10.1</v>
      </c>
      <c r="G231" s="18">
        <v>41</v>
      </c>
      <c r="H231" s="18">
        <v>5</v>
      </c>
      <c r="I231" s="18">
        <v>4</v>
      </c>
      <c r="J231" s="18">
        <v>8</v>
      </c>
      <c r="K231" s="18">
        <v>0.85</v>
      </c>
      <c r="L231" s="18">
        <v>0</v>
      </c>
      <c r="M231" s="18">
        <v>0.1</v>
      </c>
      <c r="N231" s="18">
        <v>0</v>
      </c>
    </row>
    <row r="232" spans="1:14" ht="12.75" customHeight="1">
      <c r="A232" s="6"/>
      <c r="B232" s="22" t="s">
        <v>29</v>
      </c>
      <c r="C232" s="20" t="s">
        <v>162</v>
      </c>
      <c r="D232" s="18">
        <v>4.3</v>
      </c>
      <c r="E232" s="18">
        <v>1.8</v>
      </c>
      <c r="F232" s="18">
        <v>30.2</v>
      </c>
      <c r="G232" s="18">
        <v>154</v>
      </c>
      <c r="H232" s="18">
        <v>10</v>
      </c>
      <c r="I232" s="18">
        <v>15</v>
      </c>
      <c r="J232" s="18">
        <v>41</v>
      </c>
      <c r="K232" s="18">
        <v>0.9</v>
      </c>
      <c r="L232" s="18">
        <v>0.06</v>
      </c>
      <c r="M232" s="18">
        <v>0</v>
      </c>
      <c r="N232" s="18">
        <v>0</v>
      </c>
    </row>
    <row r="233" spans="1:14" ht="12.75" customHeight="1">
      <c r="A233" s="6"/>
      <c r="B233" s="53" t="s">
        <v>30</v>
      </c>
      <c r="C233" s="20"/>
      <c r="D233" s="25">
        <f aca="true" t="shared" si="39" ref="D233:N233">SUM(D228:D232)</f>
        <v>20.25</v>
      </c>
      <c r="E233" s="25">
        <f t="shared" si="39"/>
        <v>23.48</v>
      </c>
      <c r="F233" s="25">
        <f t="shared" si="39"/>
        <v>95.65</v>
      </c>
      <c r="G233" s="25">
        <f t="shared" si="39"/>
        <v>687</v>
      </c>
      <c r="H233" s="25">
        <f t="shared" si="39"/>
        <v>321</v>
      </c>
      <c r="I233" s="25">
        <f t="shared" si="39"/>
        <v>75</v>
      </c>
      <c r="J233" s="25">
        <f t="shared" si="39"/>
        <v>453</v>
      </c>
      <c r="K233" s="25">
        <f t="shared" si="39"/>
        <v>3.55</v>
      </c>
      <c r="L233" s="25">
        <f t="shared" si="39"/>
        <v>0.30000000000000004</v>
      </c>
      <c r="M233" s="25">
        <f t="shared" si="39"/>
        <v>1.8200000000000003</v>
      </c>
      <c r="N233" s="25">
        <f t="shared" si="39"/>
        <v>0.08</v>
      </c>
    </row>
    <row r="234" spans="1:14" ht="12.75" customHeight="1">
      <c r="A234" s="6"/>
      <c r="B234" s="57" t="s">
        <v>31</v>
      </c>
      <c r="C234" s="20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1:14" ht="12.75" customHeight="1">
      <c r="A235" s="6">
        <v>88</v>
      </c>
      <c r="B235" s="27" t="s">
        <v>83</v>
      </c>
      <c r="C235" s="17" t="s">
        <v>61</v>
      </c>
      <c r="D235" s="18">
        <v>4.65</v>
      </c>
      <c r="E235" s="18">
        <v>3</v>
      </c>
      <c r="F235" s="18">
        <v>7.7</v>
      </c>
      <c r="G235" s="18">
        <v>81</v>
      </c>
      <c r="H235" s="18">
        <v>34</v>
      </c>
      <c r="I235" s="18">
        <v>22</v>
      </c>
      <c r="J235" s="18">
        <v>47</v>
      </c>
      <c r="K235" s="18">
        <v>0.76</v>
      </c>
      <c r="L235" s="18">
        <v>0.06</v>
      </c>
      <c r="M235" s="18">
        <v>18.36</v>
      </c>
      <c r="N235" s="18">
        <v>0</v>
      </c>
    </row>
    <row r="236" spans="1:14" s="28" customFormat="1" ht="12.75" customHeight="1">
      <c r="A236" s="6">
        <v>278</v>
      </c>
      <c r="B236" s="27" t="s">
        <v>131</v>
      </c>
      <c r="C236" s="20" t="s">
        <v>132</v>
      </c>
      <c r="D236" s="18">
        <v>14.5</v>
      </c>
      <c r="E236" s="18">
        <v>20.84</v>
      </c>
      <c r="F236" s="18">
        <v>16.66</v>
      </c>
      <c r="G236" s="18">
        <v>321</v>
      </c>
      <c r="H236" s="18">
        <v>45</v>
      </c>
      <c r="I236" s="18">
        <v>14</v>
      </c>
      <c r="J236" s="18">
        <v>59</v>
      </c>
      <c r="K236" s="18">
        <v>0.71</v>
      </c>
      <c r="L236" s="18">
        <v>0.06</v>
      </c>
      <c r="M236" s="18">
        <v>4.54</v>
      </c>
      <c r="N236" s="18">
        <v>0.02</v>
      </c>
    </row>
    <row r="237" spans="1:14" ht="12.75" customHeight="1">
      <c r="A237" s="6">
        <v>309</v>
      </c>
      <c r="B237" s="16" t="s">
        <v>133</v>
      </c>
      <c r="C237" s="17" t="s">
        <v>37</v>
      </c>
      <c r="D237" s="18">
        <v>6.5</v>
      </c>
      <c r="E237" s="18">
        <v>5.7</v>
      </c>
      <c r="F237" s="18">
        <v>33.5</v>
      </c>
      <c r="G237" s="18">
        <v>222</v>
      </c>
      <c r="H237" s="18">
        <v>8</v>
      </c>
      <c r="I237" s="18">
        <v>9</v>
      </c>
      <c r="J237" s="18">
        <v>42</v>
      </c>
      <c r="K237" s="18">
        <v>0.91</v>
      </c>
      <c r="L237" s="18">
        <v>0.07</v>
      </c>
      <c r="M237" s="18">
        <v>0</v>
      </c>
      <c r="N237" s="18">
        <v>0.03</v>
      </c>
    </row>
    <row r="238" spans="1:14" ht="12.75" customHeight="1">
      <c r="A238" s="39">
        <v>71</v>
      </c>
      <c r="B238" s="33" t="s">
        <v>58</v>
      </c>
      <c r="C238" s="34" t="s">
        <v>53</v>
      </c>
      <c r="D238" s="41">
        <v>0.8</v>
      </c>
      <c r="E238" s="41">
        <v>0.1</v>
      </c>
      <c r="F238" s="41">
        <v>2.7</v>
      </c>
      <c r="G238" s="41">
        <v>17</v>
      </c>
      <c r="H238" s="41">
        <v>10</v>
      </c>
      <c r="I238" s="41">
        <v>14</v>
      </c>
      <c r="J238" s="41">
        <v>18</v>
      </c>
      <c r="K238" s="41">
        <v>0.63</v>
      </c>
      <c r="L238" s="41">
        <v>0.04</v>
      </c>
      <c r="M238" s="41">
        <v>17.5</v>
      </c>
      <c r="N238" s="41">
        <v>0</v>
      </c>
    </row>
    <row r="239" spans="1:14" ht="12.75" customHeight="1">
      <c r="A239" s="6" t="s">
        <v>54</v>
      </c>
      <c r="B239" s="22" t="s">
        <v>55</v>
      </c>
      <c r="C239" s="20" t="s">
        <v>28</v>
      </c>
      <c r="D239" s="18">
        <v>0.2</v>
      </c>
      <c r="E239" s="18">
        <v>0.1</v>
      </c>
      <c r="F239" s="18">
        <v>17</v>
      </c>
      <c r="G239" s="18">
        <v>70</v>
      </c>
      <c r="H239" s="18">
        <v>12</v>
      </c>
      <c r="I239" s="18">
        <v>8</v>
      </c>
      <c r="J239" s="18">
        <v>9</v>
      </c>
      <c r="K239" s="18">
        <v>0.2</v>
      </c>
      <c r="L239" s="18">
        <v>0.01</v>
      </c>
      <c r="M239" s="18">
        <v>4.5</v>
      </c>
      <c r="N239" s="18">
        <v>0</v>
      </c>
    </row>
    <row r="240" spans="1:14" ht="12.75" customHeight="1">
      <c r="A240" s="6">
        <v>338</v>
      </c>
      <c r="B240" s="16" t="s">
        <v>38</v>
      </c>
      <c r="C240" s="17" t="s">
        <v>21</v>
      </c>
      <c r="D240" s="18">
        <v>0.6</v>
      </c>
      <c r="E240" s="18">
        <v>0.6</v>
      </c>
      <c r="F240" s="18">
        <v>14.7</v>
      </c>
      <c r="G240" s="18">
        <v>71</v>
      </c>
      <c r="H240" s="18">
        <v>24</v>
      </c>
      <c r="I240" s="18">
        <v>14</v>
      </c>
      <c r="J240" s="18">
        <v>17</v>
      </c>
      <c r="K240" s="18">
        <v>3.3</v>
      </c>
      <c r="L240" s="18">
        <v>0.05</v>
      </c>
      <c r="M240" s="18">
        <v>15</v>
      </c>
      <c r="N240" s="18">
        <v>0</v>
      </c>
    </row>
    <row r="241" spans="1:14" ht="12.75" customHeight="1">
      <c r="A241" s="6"/>
      <c r="B241" s="19" t="s">
        <v>40</v>
      </c>
      <c r="C241" s="20" t="s">
        <v>41</v>
      </c>
      <c r="D241" s="18">
        <v>9.4</v>
      </c>
      <c r="E241" s="29">
        <v>2.8</v>
      </c>
      <c r="F241" s="18">
        <v>62.2</v>
      </c>
      <c r="G241" s="18">
        <v>312</v>
      </c>
      <c r="H241" s="18">
        <v>32</v>
      </c>
      <c r="I241" s="18">
        <v>49</v>
      </c>
      <c r="J241" s="18">
        <v>148</v>
      </c>
      <c r="K241" s="18">
        <v>3.6</v>
      </c>
      <c r="L241" s="18">
        <v>0.2</v>
      </c>
      <c r="M241" s="18">
        <v>0</v>
      </c>
      <c r="N241" s="18">
        <v>0</v>
      </c>
    </row>
    <row r="242" spans="1:14" ht="12.75" customHeight="1">
      <c r="A242" s="6"/>
      <c r="B242" s="53" t="s">
        <v>30</v>
      </c>
      <c r="C242" s="20"/>
      <c r="D242" s="25">
        <f aca="true" t="shared" si="40" ref="D242:N242">SUM(D235:D241)</f>
        <v>36.65</v>
      </c>
      <c r="E242" s="25">
        <f t="shared" si="40"/>
        <v>33.14</v>
      </c>
      <c r="F242" s="25">
        <f t="shared" si="40"/>
        <v>154.46</v>
      </c>
      <c r="G242" s="25">
        <f t="shared" si="40"/>
        <v>1094</v>
      </c>
      <c r="H242" s="25">
        <f t="shared" si="40"/>
        <v>165</v>
      </c>
      <c r="I242" s="25">
        <f t="shared" si="40"/>
        <v>130</v>
      </c>
      <c r="J242" s="25">
        <f t="shared" si="40"/>
        <v>340</v>
      </c>
      <c r="K242" s="25">
        <f t="shared" si="40"/>
        <v>10.11</v>
      </c>
      <c r="L242" s="25">
        <f t="shared" si="40"/>
        <v>0.49000000000000005</v>
      </c>
      <c r="M242" s="25">
        <f t="shared" si="40"/>
        <v>59.9</v>
      </c>
      <c r="N242" s="25">
        <f t="shared" si="40"/>
        <v>0.05</v>
      </c>
    </row>
    <row r="243" spans="1:14" ht="12.75" customHeight="1">
      <c r="A243" s="6"/>
      <c r="B243" s="62" t="s">
        <v>42</v>
      </c>
      <c r="C243" s="20"/>
      <c r="D243" s="31">
        <f aca="true" t="shared" si="41" ref="D243:N243">D233+D242</f>
        <v>56.9</v>
      </c>
      <c r="E243" s="31">
        <f t="shared" si="41"/>
        <v>56.620000000000005</v>
      </c>
      <c r="F243" s="31">
        <f t="shared" si="41"/>
        <v>250.11</v>
      </c>
      <c r="G243" s="31">
        <f t="shared" si="41"/>
        <v>1781</v>
      </c>
      <c r="H243" s="31">
        <f t="shared" si="41"/>
        <v>486</v>
      </c>
      <c r="I243" s="31">
        <f t="shared" si="41"/>
        <v>205</v>
      </c>
      <c r="J243" s="31">
        <f t="shared" si="41"/>
        <v>793</v>
      </c>
      <c r="K243" s="31">
        <f t="shared" si="41"/>
        <v>13.66</v>
      </c>
      <c r="L243" s="31">
        <f t="shared" si="41"/>
        <v>0.79</v>
      </c>
      <c r="M243" s="31">
        <f t="shared" si="41"/>
        <v>61.72</v>
      </c>
      <c r="N243" s="31">
        <f t="shared" si="41"/>
        <v>0.13</v>
      </c>
    </row>
    <row r="244" spans="1:14" ht="12.75" customHeight="1">
      <c r="A244" s="12"/>
      <c r="B244" s="61" t="s">
        <v>56</v>
      </c>
      <c r="C244" s="14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</row>
    <row r="245" spans="1:14" ht="12.75" customHeight="1">
      <c r="A245" s="12"/>
      <c r="B245" s="13" t="s">
        <v>19</v>
      </c>
      <c r="C245" s="14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</row>
    <row r="246" spans="1:14" ht="12.75" customHeight="1">
      <c r="A246" s="6" t="s">
        <v>134</v>
      </c>
      <c r="B246" s="22" t="s">
        <v>135</v>
      </c>
      <c r="C246" s="20" t="s">
        <v>35</v>
      </c>
      <c r="D246" s="18">
        <v>18.99</v>
      </c>
      <c r="E246" s="18">
        <v>12.38</v>
      </c>
      <c r="F246" s="18">
        <v>3.61</v>
      </c>
      <c r="G246" s="18">
        <v>266</v>
      </c>
      <c r="H246" s="18">
        <v>31</v>
      </c>
      <c r="I246" s="18">
        <v>68</v>
      </c>
      <c r="J246" s="18">
        <v>152</v>
      </c>
      <c r="K246" s="18">
        <v>1.41</v>
      </c>
      <c r="L246" s="18">
        <v>0.06</v>
      </c>
      <c r="M246" s="18">
        <v>6.37</v>
      </c>
      <c r="N246" s="18">
        <v>0.09</v>
      </c>
    </row>
    <row r="247" spans="1:14" ht="12.75" customHeight="1">
      <c r="A247" s="39">
        <v>304</v>
      </c>
      <c r="B247" s="40" t="s">
        <v>96</v>
      </c>
      <c r="C247" s="34" t="s">
        <v>37</v>
      </c>
      <c r="D247" s="41">
        <v>4.4</v>
      </c>
      <c r="E247" s="41">
        <v>7.5</v>
      </c>
      <c r="F247" s="41">
        <v>33.7</v>
      </c>
      <c r="G247" s="41">
        <v>257</v>
      </c>
      <c r="H247" s="41">
        <v>2</v>
      </c>
      <c r="I247" s="41">
        <v>23</v>
      </c>
      <c r="J247" s="41">
        <v>73</v>
      </c>
      <c r="K247" s="41">
        <v>0.62</v>
      </c>
      <c r="L247" s="41">
        <v>0.03</v>
      </c>
      <c r="M247" s="41">
        <v>0</v>
      </c>
      <c r="N247" s="41">
        <v>0.03</v>
      </c>
    </row>
    <row r="248" spans="1:14" ht="12.75" customHeight="1">
      <c r="A248" s="36">
        <v>71</v>
      </c>
      <c r="B248" s="37" t="s">
        <v>58</v>
      </c>
      <c r="C248" s="38" t="s">
        <v>53</v>
      </c>
      <c r="D248" s="18">
        <v>0.8</v>
      </c>
      <c r="E248" s="18">
        <v>0.1</v>
      </c>
      <c r="F248" s="18">
        <v>2.7</v>
      </c>
      <c r="G248" s="18">
        <v>17</v>
      </c>
      <c r="H248" s="18">
        <v>10</v>
      </c>
      <c r="I248" s="18">
        <v>14</v>
      </c>
      <c r="J248" s="18">
        <v>18</v>
      </c>
      <c r="K248" s="18">
        <v>0.63</v>
      </c>
      <c r="L248" s="18">
        <v>0.04</v>
      </c>
      <c r="M248" s="18">
        <v>17.5</v>
      </c>
      <c r="N248" s="18">
        <v>0</v>
      </c>
    </row>
    <row r="249" spans="1:14" ht="12.75" customHeight="1">
      <c r="A249" s="6">
        <v>338</v>
      </c>
      <c r="B249" s="16" t="s">
        <v>38</v>
      </c>
      <c r="C249" s="17" t="s">
        <v>21</v>
      </c>
      <c r="D249" s="18">
        <v>0.6</v>
      </c>
      <c r="E249" s="18">
        <v>0.6</v>
      </c>
      <c r="F249" s="18">
        <v>14.7</v>
      </c>
      <c r="G249" s="18">
        <v>71</v>
      </c>
      <c r="H249" s="18">
        <v>24</v>
      </c>
      <c r="I249" s="18">
        <v>14</v>
      </c>
      <c r="J249" s="18">
        <v>17</v>
      </c>
      <c r="K249" s="18">
        <v>3.3</v>
      </c>
      <c r="L249" s="18">
        <v>0.05</v>
      </c>
      <c r="M249" s="18">
        <v>15</v>
      </c>
      <c r="N249" s="18">
        <v>0</v>
      </c>
    </row>
    <row r="250" spans="1:14" ht="24" customHeight="1">
      <c r="A250" s="6" t="s">
        <v>59</v>
      </c>
      <c r="B250" s="27" t="s">
        <v>168</v>
      </c>
      <c r="C250" s="20" t="s">
        <v>28</v>
      </c>
      <c r="D250" s="18">
        <v>0</v>
      </c>
      <c r="E250" s="18">
        <v>0</v>
      </c>
      <c r="F250" s="18">
        <v>33</v>
      </c>
      <c r="G250" s="18">
        <v>132</v>
      </c>
      <c r="H250" s="18">
        <v>0.30000000000000004</v>
      </c>
      <c r="I250" s="18">
        <v>0</v>
      </c>
      <c r="J250" s="18">
        <v>0</v>
      </c>
      <c r="K250" s="18">
        <v>0.03</v>
      </c>
      <c r="L250" s="18">
        <v>0</v>
      </c>
      <c r="M250" s="18">
        <v>0.01</v>
      </c>
      <c r="N250" s="18">
        <v>0</v>
      </c>
    </row>
    <row r="251" spans="1:14" ht="12.75" customHeight="1">
      <c r="A251" s="12"/>
      <c r="B251" s="22" t="s">
        <v>29</v>
      </c>
      <c r="C251" s="20" t="s">
        <v>162</v>
      </c>
      <c r="D251" s="18">
        <v>4.3</v>
      </c>
      <c r="E251" s="18">
        <v>1.8</v>
      </c>
      <c r="F251" s="18">
        <v>30.2</v>
      </c>
      <c r="G251" s="18">
        <v>154</v>
      </c>
      <c r="H251" s="18">
        <v>10</v>
      </c>
      <c r="I251" s="18">
        <v>15</v>
      </c>
      <c r="J251" s="18">
        <v>41</v>
      </c>
      <c r="K251" s="18">
        <v>0.9</v>
      </c>
      <c r="L251" s="18">
        <v>0.06</v>
      </c>
      <c r="M251" s="18">
        <v>0</v>
      </c>
      <c r="N251" s="18">
        <v>0</v>
      </c>
    </row>
    <row r="252" spans="1:14" ht="12.75" customHeight="1">
      <c r="A252" s="12"/>
      <c r="B252" s="53" t="s">
        <v>30</v>
      </c>
      <c r="C252" s="20"/>
      <c r="D252" s="25">
        <f aca="true" t="shared" si="42" ref="D252:N252">SUM(D246:D251)</f>
        <v>29.090000000000003</v>
      </c>
      <c r="E252" s="25">
        <f t="shared" si="42"/>
        <v>22.380000000000006</v>
      </c>
      <c r="F252" s="25">
        <f t="shared" si="42"/>
        <v>117.91000000000001</v>
      </c>
      <c r="G252" s="25">
        <f t="shared" si="42"/>
        <v>897</v>
      </c>
      <c r="H252" s="25">
        <f t="shared" si="42"/>
        <v>77.3</v>
      </c>
      <c r="I252" s="25">
        <f t="shared" si="42"/>
        <v>134</v>
      </c>
      <c r="J252" s="25">
        <f t="shared" si="42"/>
        <v>301</v>
      </c>
      <c r="K252" s="25">
        <f t="shared" si="42"/>
        <v>6.89</v>
      </c>
      <c r="L252" s="25">
        <f t="shared" si="42"/>
        <v>0.24</v>
      </c>
      <c r="M252" s="25">
        <f t="shared" si="42"/>
        <v>38.88</v>
      </c>
      <c r="N252" s="25">
        <f t="shared" si="42"/>
        <v>0.12</v>
      </c>
    </row>
    <row r="253" spans="1:14" ht="12.75" customHeight="1">
      <c r="A253" s="12"/>
      <c r="B253" s="57" t="s">
        <v>31</v>
      </c>
      <c r="C253" s="14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</row>
    <row r="254" spans="1:14" ht="12.75" customHeight="1">
      <c r="A254" s="6">
        <v>112</v>
      </c>
      <c r="B254" s="54" t="s">
        <v>136</v>
      </c>
      <c r="C254" s="20" t="s">
        <v>61</v>
      </c>
      <c r="D254" s="18">
        <v>5.6</v>
      </c>
      <c r="E254" s="18">
        <v>4</v>
      </c>
      <c r="F254" s="18">
        <v>15</v>
      </c>
      <c r="G254" s="18">
        <v>139</v>
      </c>
      <c r="H254" s="18">
        <v>17</v>
      </c>
      <c r="I254" s="18">
        <v>31</v>
      </c>
      <c r="J254" s="18">
        <v>76</v>
      </c>
      <c r="K254" s="18">
        <v>1.03</v>
      </c>
      <c r="L254" s="18">
        <v>0.09</v>
      </c>
      <c r="M254" s="18">
        <v>6.1</v>
      </c>
      <c r="N254" s="18">
        <v>0.01</v>
      </c>
    </row>
    <row r="255" spans="1:14" ht="12.75" customHeight="1">
      <c r="A255" s="6" t="s">
        <v>62</v>
      </c>
      <c r="B255" s="16" t="s">
        <v>63</v>
      </c>
      <c r="C255" s="17" t="s">
        <v>35</v>
      </c>
      <c r="D255" s="18">
        <v>19.91</v>
      </c>
      <c r="E255" s="18">
        <v>11.11</v>
      </c>
      <c r="F255" s="18">
        <v>4.8100000000000005</v>
      </c>
      <c r="G255" s="18">
        <v>198</v>
      </c>
      <c r="H255" s="18">
        <v>16</v>
      </c>
      <c r="I255" s="18">
        <v>23</v>
      </c>
      <c r="J255" s="18">
        <v>156</v>
      </c>
      <c r="K255" s="18">
        <v>0.69</v>
      </c>
      <c r="L255" s="18">
        <v>0.18</v>
      </c>
      <c r="M255" s="18">
        <v>0.63</v>
      </c>
      <c r="N255" s="18">
        <v>0.03</v>
      </c>
    </row>
    <row r="256" spans="1:14" ht="12.75" customHeight="1">
      <c r="A256" s="39">
        <v>312</v>
      </c>
      <c r="B256" s="40" t="s">
        <v>64</v>
      </c>
      <c r="C256" s="34" t="s">
        <v>37</v>
      </c>
      <c r="D256" s="41">
        <v>3.8</v>
      </c>
      <c r="E256" s="41">
        <v>6.5</v>
      </c>
      <c r="F256" s="41">
        <v>14.5</v>
      </c>
      <c r="G256" s="41">
        <v>166</v>
      </c>
      <c r="H256" s="41">
        <v>46</v>
      </c>
      <c r="I256" s="41">
        <v>33</v>
      </c>
      <c r="J256" s="41">
        <v>99</v>
      </c>
      <c r="K256" s="41">
        <v>1.18</v>
      </c>
      <c r="L256" s="41">
        <v>0.17</v>
      </c>
      <c r="M256" s="41">
        <v>6.19</v>
      </c>
      <c r="N256" s="41">
        <v>0.03</v>
      </c>
    </row>
    <row r="257" spans="1:14" ht="12.75" customHeight="1">
      <c r="A257" s="36" t="s">
        <v>65</v>
      </c>
      <c r="B257" s="42" t="s">
        <v>66</v>
      </c>
      <c r="C257" s="38" t="s">
        <v>53</v>
      </c>
      <c r="D257" s="18">
        <v>1.1</v>
      </c>
      <c r="E257" s="18">
        <v>3.6</v>
      </c>
      <c r="F257" s="18">
        <v>8</v>
      </c>
      <c r="G257" s="18">
        <v>63</v>
      </c>
      <c r="H257" s="18">
        <v>30</v>
      </c>
      <c r="I257" s="18">
        <v>10</v>
      </c>
      <c r="J257" s="18">
        <v>19</v>
      </c>
      <c r="K257" s="18">
        <v>0.38</v>
      </c>
      <c r="L257" s="18">
        <v>0.01</v>
      </c>
      <c r="M257" s="18">
        <v>18.6</v>
      </c>
      <c r="N257" s="18">
        <v>0</v>
      </c>
    </row>
    <row r="258" spans="1:14" ht="12.75" customHeight="1">
      <c r="A258" s="6">
        <v>348</v>
      </c>
      <c r="B258" s="21" t="s">
        <v>39</v>
      </c>
      <c r="C258" s="17" t="s">
        <v>28</v>
      </c>
      <c r="D258" s="18">
        <v>1</v>
      </c>
      <c r="E258" s="18">
        <v>0.1</v>
      </c>
      <c r="F258" s="18">
        <v>25.2</v>
      </c>
      <c r="G258" s="18">
        <v>106</v>
      </c>
      <c r="H258" s="18">
        <v>33</v>
      </c>
      <c r="I258" s="18">
        <v>21</v>
      </c>
      <c r="J258" s="18">
        <v>29</v>
      </c>
      <c r="K258" s="18">
        <v>0.69</v>
      </c>
      <c r="L258" s="18">
        <v>0.02</v>
      </c>
      <c r="M258" s="18">
        <v>0.89</v>
      </c>
      <c r="N258" s="18">
        <v>0</v>
      </c>
    </row>
    <row r="259" spans="1:14" ht="12.75" customHeight="1">
      <c r="A259" s="6"/>
      <c r="B259" s="19" t="s">
        <v>40</v>
      </c>
      <c r="C259" s="20" t="s">
        <v>41</v>
      </c>
      <c r="D259" s="18">
        <v>9.4</v>
      </c>
      <c r="E259" s="29">
        <v>2.8</v>
      </c>
      <c r="F259" s="18">
        <v>62.2</v>
      </c>
      <c r="G259" s="18">
        <v>312</v>
      </c>
      <c r="H259" s="18">
        <v>32</v>
      </c>
      <c r="I259" s="18">
        <v>49</v>
      </c>
      <c r="J259" s="18">
        <v>148</v>
      </c>
      <c r="K259" s="18">
        <v>3.6</v>
      </c>
      <c r="L259" s="18">
        <v>0.2</v>
      </c>
      <c r="M259" s="18">
        <v>0</v>
      </c>
      <c r="N259" s="18">
        <v>0</v>
      </c>
    </row>
    <row r="260" spans="1:14" ht="12.75" customHeight="1">
      <c r="A260" s="6"/>
      <c r="B260" s="53" t="s">
        <v>30</v>
      </c>
      <c r="C260" s="20"/>
      <c r="D260" s="25">
        <f aca="true" t="shared" si="43" ref="D260:N260">SUM(D254:D259)</f>
        <v>40.81</v>
      </c>
      <c r="E260" s="25">
        <f t="shared" si="43"/>
        <v>28.110000000000003</v>
      </c>
      <c r="F260" s="25">
        <f t="shared" si="43"/>
        <v>129.71</v>
      </c>
      <c r="G260" s="25">
        <f t="shared" si="43"/>
        <v>984</v>
      </c>
      <c r="H260" s="25">
        <f t="shared" si="43"/>
        <v>174</v>
      </c>
      <c r="I260" s="25">
        <f t="shared" si="43"/>
        <v>167</v>
      </c>
      <c r="J260" s="25">
        <f t="shared" si="43"/>
        <v>527</v>
      </c>
      <c r="K260" s="25">
        <f t="shared" si="43"/>
        <v>7.57</v>
      </c>
      <c r="L260" s="25">
        <f t="shared" si="43"/>
        <v>0.6700000000000002</v>
      </c>
      <c r="M260" s="25">
        <f t="shared" si="43"/>
        <v>32.410000000000004</v>
      </c>
      <c r="N260" s="25">
        <f t="shared" si="43"/>
        <v>0.07</v>
      </c>
    </row>
    <row r="261" spans="1:14" ht="12.75" customHeight="1">
      <c r="A261" s="12"/>
      <c r="B261" s="62" t="s">
        <v>42</v>
      </c>
      <c r="C261" s="14"/>
      <c r="D261" s="31">
        <f aca="true" t="shared" si="44" ref="D261:N261">D252+D260</f>
        <v>69.9</v>
      </c>
      <c r="E261" s="31">
        <f t="shared" si="44"/>
        <v>50.49000000000001</v>
      </c>
      <c r="F261" s="31">
        <f t="shared" si="44"/>
        <v>247.62</v>
      </c>
      <c r="G261" s="31">
        <f t="shared" si="44"/>
        <v>1881</v>
      </c>
      <c r="H261" s="31">
        <f t="shared" si="44"/>
        <v>251.3</v>
      </c>
      <c r="I261" s="31">
        <f t="shared" si="44"/>
        <v>301</v>
      </c>
      <c r="J261" s="31">
        <f t="shared" si="44"/>
        <v>828</v>
      </c>
      <c r="K261" s="31">
        <f t="shared" si="44"/>
        <v>14.46</v>
      </c>
      <c r="L261" s="31">
        <f t="shared" si="44"/>
        <v>0.9100000000000001</v>
      </c>
      <c r="M261" s="31">
        <f t="shared" si="44"/>
        <v>71.29</v>
      </c>
      <c r="N261" s="31">
        <f t="shared" si="44"/>
        <v>0.19</v>
      </c>
    </row>
    <row r="262" spans="1:14" ht="12.75" customHeight="1">
      <c r="A262" s="12"/>
      <c r="B262" s="61" t="s">
        <v>68</v>
      </c>
      <c r="C262" s="14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</row>
    <row r="263" spans="1:14" ht="12.75" customHeight="1">
      <c r="A263" s="12"/>
      <c r="B263" s="13" t="s">
        <v>19</v>
      </c>
      <c r="C263" s="14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</row>
    <row r="264" spans="1:14" ht="12.75" customHeight="1">
      <c r="A264" s="6">
        <v>14</v>
      </c>
      <c r="B264" s="33" t="s">
        <v>44</v>
      </c>
      <c r="C264" s="17" t="s">
        <v>45</v>
      </c>
      <c r="D264" s="18">
        <v>0.1</v>
      </c>
      <c r="E264" s="18">
        <v>7.3</v>
      </c>
      <c r="F264" s="18">
        <v>0.1</v>
      </c>
      <c r="G264" s="18">
        <v>66</v>
      </c>
      <c r="H264" s="18">
        <v>2</v>
      </c>
      <c r="I264" s="18">
        <v>0</v>
      </c>
      <c r="J264" s="18">
        <v>3</v>
      </c>
      <c r="K264" s="18">
        <v>0.02</v>
      </c>
      <c r="L264" s="18">
        <v>0</v>
      </c>
      <c r="M264" s="18">
        <v>0</v>
      </c>
      <c r="N264" s="18">
        <v>0.04</v>
      </c>
    </row>
    <row r="265" spans="1:14" ht="12.75" customHeight="1">
      <c r="A265" s="6">
        <v>223</v>
      </c>
      <c r="B265" s="16" t="s">
        <v>46</v>
      </c>
      <c r="C265" s="17" t="s">
        <v>47</v>
      </c>
      <c r="D265" s="18">
        <v>33.5</v>
      </c>
      <c r="E265" s="18">
        <v>25.5</v>
      </c>
      <c r="F265" s="18">
        <v>45.9</v>
      </c>
      <c r="G265" s="18">
        <v>499</v>
      </c>
      <c r="H265" s="18">
        <v>380</v>
      </c>
      <c r="I265" s="18">
        <v>53</v>
      </c>
      <c r="J265" s="18">
        <v>475</v>
      </c>
      <c r="K265" s="18">
        <v>1.34</v>
      </c>
      <c r="L265" s="18">
        <v>0.12</v>
      </c>
      <c r="M265" s="18">
        <v>0.63</v>
      </c>
      <c r="N265" s="18">
        <v>0.09</v>
      </c>
    </row>
    <row r="266" spans="1:14" ht="12.75" customHeight="1">
      <c r="A266" s="6">
        <v>376</v>
      </c>
      <c r="B266" s="33" t="s">
        <v>48</v>
      </c>
      <c r="C266" s="17" t="s">
        <v>28</v>
      </c>
      <c r="D266" s="18">
        <v>0.2</v>
      </c>
      <c r="E266" s="18">
        <v>0.1</v>
      </c>
      <c r="F266" s="18">
        <v>10.1</v>
      </c>
      <c r="G266" s="18">
        <v>41</v>
      </c>
      <c r="H266" s="18">
        <v>5</v>
      </c>
      <c r="I266" s="18">
        <v>4</v>
      </c>
      <c r="J266" s="18">
        <v>8</v>
      </c>
      <c r="K266" s="18">
        <v>0.85</v>
      </c>
      <c r="L266" s="18">
        <v>0</v>
      </c>
      <c r="M266" s="18">
        <v>0.1</v>
      </c>
      <c r="N266" s="18">
        <v>0</v>
      </c>
    </row>
    <row r="267" spans="1:14" ht="12.75" customHeight="1">
      <c r="A267" s="6"/>
      <c r="B267" s="22" t="s">
        <v>29</v>
      </c>
      <c r="C267" s="20" t="s">
        <v>162</v>
      </c>
      <c r="D267" s="18">
        <v>4.3</v>
      </c>
      <c r="E267" s="18">
        <v>1.8</v>
      </c>
      <c r="F267" s="18">
        <v>30.2</v>
      </c>
      <c r="G267" s="18">
        <v>154</v>
      </c>
      <c r="H267" s="18">
        <v>10</v>
      </c>
      <c r="I267" s="18">
        <v>15</v>
      </c>
      <c r="J267" s="18">
        <v>41</v>
      </c>
      <c r="K267" s="18">
        <v>0.9</v>
      </c>
      <c r="L267" s="18">
        <v>0.06</v>
      </c>
      <c r="M267" s="18">
        <v>0</v>
      </c>
      <c r="N267" s="18">
        <v>0</v>
      </c>
    </row>
    <row r="268" spans="1:14" ht="12.75" customHeight="1">
      <c r="A268" s="6"/>
      <c r="B268" s="53" t="s">
        <v>30</v>
      </c>
      <c r="C268" s="20"/>
      <c r="D268" s="25">
        <f aca="true" t="shared" si="45" ref="D268:N268">SUM(D264:D267)</f>
        <v>38.1</v>
      </c>
      <c r="E268" s="25">
        <f t="shared" si="45"/>
        <v>34.699999999999996</v>
      </c>
      <c r="F268" s="25">
        <f t="shared" si="45"/>
        <v>86.3</v>
      </c>
      <c r="G268" s="25">
        <f t="shared" si="45"/>
        <v>760</v>
      </c>
      <c r="H268" s="25">
        <f t="shared" si="45"/>
        <v>397</v>
      </c>
      <c r="I268" s="25">
        <f t="shared" si="45"/>
        <v>72</v>
      </c>
      <c r="J268" s="25">
        <f t="shared" si="45"/>
        <v>527</v>
      </c>
      <c r="K268" s="25">
        <f t="shared" si="45"/>
        <v>3.11</v>
      </c>
      <c r="L268" s="25">
        <f t="shared" si="45"/>
        <v>0.18</v>
      </c>
      <c r="M268" s="25">
        <f t="shared" si="45"/>
        <v>0.73</v>
      </c>
      <c r="N268" s="25">
        <f t="shared" si="45"/>
        <v>0.13</v>
      </c>
    </row>
    <row r="269" spans="1:14" ht="12.75" customHeight="1">
      <c r="A269" s="12"/>
      <c r="B269" s="57" t="s">
        <v>31</v>
      </c>
      <c r="C269" s="14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</row>
    <row r="270" spans="1:14" ht="24" customHeight="1">
      <c r="A270" s="6">
        <v>82</v>
      </c>
      <c r="B270" s="21" t="s">
        <v>137</v>
      </c>
      <c r="C270" s="17" t="s">
        <v>50</v>
      </c>
      <c r="D270" s="18">
        <v>4.8</v>
      </c>
      <c r="E270" s="18">
        <v>3.6</v>
      </c>
      <c r="F270" s="18">
        <v>9.9</v>
      </c>
      <c r="G270" s="18">
        <v>100</v>
      </c>
      <c r="H270" s="18">
        <v>38</v>
      </c>
      <c r="I270" s="18">
        <v>25</v>
      </c>
      <c r="J270" s="18">
        <v>53</v>
      </c>
      <c r="K270" s="18">
        <v>1.12</v>
      </c>
      <c r="L270" s="18">
        <v>0.05</v>
      </c>
      <c r="M270" s="18">
        <v>10.04</v>
      </c>
      <c r="N270" s="18">
        <v>0.01</v>
      </c>
    </row>
    <row r="271" spans="1:14" ht="12.75" customHeight="1">
      <c r="A271" s="6"/>
      <c r="B271" s="16" t="s">
        <v>51</v>
      </c>
      <c r="C271" s="17" t="s">
        <v>28</v>
      </c>
      <c r="D271" s="18">
        <v>13.3</v>
      </c>
      <c r="E271" s="18">
        <v>9.43</v>
      </c>
      <c r="F271" s="18">
        <v>19.21</v>
      </c>
      <c r="G271" s="18">
        <v>225</v>
      </c>
      <c r="H271" s="18">
        <v>18</v>
      </c>
      <c r="I271" s="18">
        <v>33</v>
      </c>
      <c r="J271" s="18">
        <v>83</v>
      </c>
      <c r="K271" s="18">
        <v>1.29</v>
      </c>
      <c r="L271" s="18">
        <v>0.13</v>
      </c>
      <c r="M271" s="18">
        <v>8.43</v>
      </c>
      <c r="N271" s="18">
        <v>0</v>
      </c>
    </row>
    <row r="272" spans="1:14" ht="12.75" customHeight="1">
      <c r="A272" s="6">
        <v>71</v>
      </c>
      <c r="B272" s="33" t="s">
        <v>86</v>
      </c>
      <c r="C272" s="34" t="s">
        <v>53</v>
      </c>
      <c r="D272" s="18">
        <v>0.7</v>
      </c>
      <c r="E272" s="18">
        <v>0.12</v>
      </c>
      <c r="F272" s="18">
        <v>4.93</v>
      </c>
      <c r="G272" s="18">
        <v>13</v>
      </c>
      <c r="H272" s="18">
        <v>13</v>
      </c>
      <c r="I272" s="18">
        <v>14</v>
      </c>
      <c r="J272" s="18">
        <v>29</v>
      </c>
      <c r="K272" s="18">
        <v>0.53</v>
      </c>
      <c r="L272" s="18">
        <v>0.03</v>
      </c>
      <c r="M272" s="18">
        <v>12.25</v>
      </c>
      <c r="N272" s="18">
        <v>0</v>
      </c>
    </row>
    <row r="273" spans="1:14" ht="12.75" customHeight="1">
      <c r="A273" s="6" t="s">
        <v>87</v>
      </c>
      <c r="B273" s="27" t="s">
        <v>88</v>
      </c>
      <c r="C273" s="17" t="s">
        <v>28</v>
      </c>
      <c r="D273" s="18">
        <v>0.1</v>
      </c>
      <c r="E273" s="18">
        <v>0.1</v>
      </c>
      <c r="F273" s="18">
        <v>24.9</v>
      </c>
      <c r="G273" s="18">
        <v>103</v>
      </c>
      <c r="H273" s="18">
        <v>13</v>
      </c>
      <c r="I273" s="18">
        <v>6</v>
      </c>
      <c r="J273" s="18">
        <v>3</v>
      </c>
      <c r="K273" s="18">
        <v>0.22</v>
      </c>
      <c r="L273" s="18">
        <v>0.01</v>
      </c>
      <c r="M273" s="18">
        <v>3.75</v>
      </c>
      <c r="N273" s="18">
        <v>0</v>
      </c>
    </row>
    <row r="274" spans="1:14" ht="12.75" customHeight="1">
      <c r="A274" s="6"/>
      <c r="B274" s="19" t="s">
        <v>40</v>
      </c>
      <c r="C274" s="20" t="s">
        <v>41</v>
      </c>
      <c r="D274" s="18">
        <v>9.4</v>
      </c>
      <c r="E274" s="29">
        <v>2.8</v>
      </c>
      <c r="F274" s="18">
        <v>62.2</v>
      </c>
      <c r="G274" s="18">
        <v>312</v>
      </c>
      <c r="H274" s="18">
        <v>32</v>
      </c>
      <c r="I274" s="18">
        <v>49</v>
      </c>
      <c r="J274" s="18">
        <v>148</v>
      </c>
      <c r="K274" s="18">
        <v>3.6</v>
      </c>
      <c r="L274" s="18">
        <v>0.2</v>
      </c>
      <c r="M274" s="18">
        <v>0</v>
      </c>
      <c r="N274" s="18">
        <v>0</v>
      </c>
    </row>
    <row r="275" spans="1:14" ht="12.75" customHeight="1">
      <c r="A275" s="6"/>
      <c r="B275" s="53" t="s">
        <v>30</v>
      </c>
      <c r="C275" s="20"/>
      <c r="D275" s="25">
        <f aca="true" t="shared" si="46" ref="D275:N275">SUM(D270:D274)</f>
        <v>28.300000000000004</v>
      </c>
      <c r="E275" s="25">
        <f t="shared" si="46"/>
        <v>16.049999999999997</v>
      </c>
      <c r="F275" s="25">
        <f t="shared" si="46"/>
        <v>121.14</v>
      </c>
      <c r="G275" s="25">
        <f t="shared" si="46"/>
        <v>753</v>
      </c>
      <c r="H275" s="25">
        <f t="shared" si="46"/>
        <v>114</v>
      </c>
      <c r="I275" s="25">
        <f t="shared" si="46"/>
        <v>127</v>
      </c>
      <c r="J275" s="25">
        <f t="shared" si="46"/>
        <v>316</v>
      </c>
      <c r="K275" s="25">
        <f t="shared" si="46"/>
        <v>6.760000000000001</v>
      </c>
      <c r="L275" s="25">
        <f t="shared" si="46"/>
        <v>0.42000000000000004</v>
      </c>
      <c r="M275" s="25">
        <f t="shared" si="46"/>
        <v>34.47</v>
      </c>
      <c r="N275" s="25">
        <f t="shared" si="46"/>
        <v>0.01</v>
      </c>
    </row>
    <row r="276" spans="1:14" ht="12.75" customHeight="1">
      <c r="A276" s="6"/>
      <c r="B276" s="62" t="s">
        <v>42</v>
      </c>
      <c r="C276" s="20"/>
      <c r="D276" s="31">
        <f aca="true" t="shared" si="47" ref="D276:N276">D268+D275</f>
        <v>66.4</v>
      </c>
      <c r="E276" s="31">
        <f t="shared" si="47"/>
        <v>50.74999999999999</v>
      </c>
      <c r="F276" s="31">
        <f t="shared" si="47"/>
        <v>207.44</v>
      </c>
      <c r="G276" s="31">
        <f t="shared" si="47"/>
        <v>1513</v>
      </c>
      <c r="H276" s="31">
        <f t="shared" si="47"/>
        <v>511</v>
      </c>
      <c r="I276" s="31">
        <f t="shared" si="47"/>
        <v>199</v>
      </c>
      <c r="J276" s="31">
        <f t="shared" si="47"/>
        <v>843</v>
      </c>
      <c r="K276" s="31">
        <f t="shared" si="47"/>
        <v>9.870000000000001</v>
      </c>
      <c r="L276" s="31">
        <f t="shared" si="47"/>
        <v>0.6000000000000001</v>
      </c>
      <c r="M276" s="31">
        <f t="shared" si="47"/>
        <v>35.199999999999996</v>
      </c>
      <c r="N276" s="31">
        <f t="shared" si="47"/>
        <v>0.14</v>
      </c>
    </row>
    <row r="277" spans="1:14" ht="12.75" customHeight="1">
      <c r="A277" s="12"/>
      <c r="B277" s="61" t="s">
        <v>79</v>
      </c>
      <c r="C277" s="14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</row>
    <row r="278" spans="1:14" ht="12.75" customHeight="1">
      <c r="A278" s="12"/>
      <c r="B278" s="63" t="s">
        <v>19</v>
      </c>
      <c r="C278" s="14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</row>
    <row r="279" spans="1:14" ht="12.75" customHeight="1">
      <c r="A279" s="6">
        <v>14</v>
      </c>
      <c r="B279" s="22" t="s">
        <v>44</v>
      </c>
      <c r="C279" s="20" t="s">
        <v>45</v>
      </c>
      <c r="D279" s="18">
        <v>0.1</v>
      </c>
      <c r="E279" s="18">
        <v>7.3</v>
      </c>
      <c r="F279" s="18">
        <v>0.1</v>
      </c>
      <c r="G279" s="18">
        <v>66</v>
      </c>
      <c r="H279" s="18">
        <v>2</v>
      </c>
      <c r="I279" s="18">
        <v>0</v>
      </c>
      <c r="J279" s="18">
        <v>3</v>
      </c>
      <c r="K279" s="18">
        <v>0.02</v>
      </c>
      <c r="L279" s="18">
        <v>0</v>
      </c>
      <c r="M279" s="18">
        <v>0</v>
      </c>
      <c r="N279" s="18">
        <v>0.04</v>
      </c>
    </row>
    <row r="280" spans="1:14" ht="12.75" customHeight="1">
      <c r="A280" s="6">
        <v>243</v>
      </c>
      <c r="B280" s="19" t="s">
        <v>22</v>
      </c>
      <c r="C280" s="20" t="s">
        <v>23</v>
      </c>
      <c r="D280" s="18">
        <v>5.5</v>
      </c>
      <c r="E280" s="18">
        <v>12</v>
      </c>
      <c r="F280" s="18">
        <v>0.2</v>
      </c>
      <c r="G280" s="18">
        <v>131</v>
      </c>
      <c r="H280" s="18">
        <v>18</v>
      </c>
      <c r="I280" s="18">
        <v>10</v>
      </c>
      <c r="J280" s="18">
        <v>80</v>
      </c>
      <c r="K280" s="18">
        <v>0.9</v>
      </c>
      <c r="L280" s="18">
        <v>0.1</v>
      </c>
      <c r="M280" s="18">
        <v>0</v>
      </c>
      <c r="N280" s="18">
        <v>0</v>
      </c>
    </row>
    <row r="281" spans="1:14" ht="12.75" customHeight="1">
      <c r="A281" s="6">
        <v>302</v>
      </c>
      <c r="B281" s="16" t="s">
        <v>129</v>
      </c>
      <c r="C281" s="17" t="s">
        <v>37</v>
      </c>
      <c r="D281" s="18">
        <v>10.2</v>
      </c>
      <c r="E281" s="18">
        <v>8.8</v>
      </c>
      <c r="F281" s="18">
        <v>44.1</v>
      </c>
      <c r="G281" s="18">
        <v>302</v>
      </c>
      <c r="H281" s="18">
        <v>18</v>
      </c>
      <c r="I281" s="18">
        <v>161</v>
      </c>
      <c r="J281" s="18">
        <v>242</v>
      </c>
      <c r="K281" s="18">
        <v>5.4</v>
      </c>
      <c r="L281" s="18">
        <v>0.25</v>
      </c>
      <c r="M281" s="18">
        <v>0</v>
      </c>
      <c r="N281" s="18">
        <v>0.03</v>
      </c>
    </row>
    <row r="282" spans="1:14" ht="12.75" customHeight="1">
      <c r="A282" s="36">
        <v>71</v>
      </c>
      <c r="B282" s="37" t="s">
        <v>58</v>
      </c>
      <c r="C282" s="38" t="s">
        <v>53</v>
      </c>
      <c r="D282" s="18">
        <v>0.8</v>
      </c>
      <c r="E282" s="18">
        <v>0.1</v>
      </c>
      <c r="F282" s="18">
        <v>2.7</v>
      </c>
      <c r="G282" s="18">
        <v>17</v>
      </c>
      <c r="H282" s="18">
        <v>10</v>
      </c>
      <c r="I282" s="18">
        <v>14</v>
      </c>
      <c r="J282" s="18">
        <v>18</v>
      </c>
      <c r="K282" s="18">
        <v>0.63</v>
      </c>
      <c r="L282" s="18">
        <v>0.04</v>
      </c>
      <c r="M282" s="18">
        <v>17.5</v>
      </c>
      <c r="N282" s="18">
        <v>0</v>
      </c>
    </row>
    <row r="283" spans="1:14" ht="12.75" customHeight="1">
      <c r="A283" s="6">
        <v>338</v>
      </c>
      <c r="B283" s="16" t="s">
        <v>38</v>
      </c>
      <c r="C283" s="17" t="s">
        <v>21</v>
      </c>
      <c r="D283" s="18">
        <v>0.6</v>
      </c>
      <c r="E283" s="18">
        <v>0.6</v>
      </c>
      <c r="F283" s="18">
        <v>14.7</v>
      </c>
      <c r="G283" s="18">
        <v>71</v>
      </c>
      <c r="H283" s="18">
        <v>24</v>
      </c>
      <c r="I283" s="18">
        <v>14</v>
      </c>
      <c r="J283" s="18">
        <v>17</v>
      </c>
      <c r="K283" s="18">
        <v>3.3</v>
      </c>
      <c r="L283" s="18">
        <v>0.05</v>
      </c>
      <c r="M283" s="18">
        <v>15</v>
      </c>
      <c r="N283" s="18">
        <v>0</v>
      </c>
    </row>
    <row r="284" spans="1:14" ht="12.75" customHeight="1">
      <c r="A284" s="6">
        <v>382</v>
      </c>
      <c r="B284" s="16" t="s">
        <v>74</v>
      </c>
      <c r="C284" s="17" t="s">
        <v>28</v>
      </c>
      <c r="D284" s="18">
        <v>3.9</v>
      </c>
      <c r="E284" s="18">
        <v>3.8</v>
      </c>
      <c r="F284" s="18">
        <v>24.1</v>
      </c>
      <c r="G284" s="18">
        <v>143</v>
      </c>
      <c r="H284" s="18">
        <v>126</v>
      </c>
      <c r="I284" s="18">
        <v>31</v>
      </c>
      <c r="J284" s="18">
        <v>116</v>
      </c>
      <c r="K284" s="18">
        <v>1.03</v>
      </c>
      <c r="L284" s="18">
        <v>0.05</v>
      </c>
      <c r="M284" s="18">
        <v>1.3</v>
      </c>
      <c r="N284" s="18">
        <v>0.02</v>
      </c>
    </row>
    <row r="285" spans="1:14" ht="12.75" customHeight="1">
      <c r="A285" s="6"/>
      <c r="B285" s="22" t="s">
        <v>29</v>
      </c>
      <c r="C285" s="20" t="s">
        <v>162</v>
      </c>
      <c r="D285" s="18">
        <v>4.3</v>
      </c>
      <c r="E285" s="18">
        <v>1.8</v>
      </c>
      <c r="F285" s="18">
        <v>30.2</v>
      </c>
      <c r="G285" s="18">
        <v>154</v>
      </c>
      <c r="H285" s="18">
        <v>10</v>
      </c>
      <c r="I285" s="18">
        <v>15</v>
      </c>
      <c r="J285" s="18">
        <v>41</v>
      </c>
      <c r="K285" s="18">
        <v>0.9</v>
      </c>
      <c r="L285" s="18">
        <v>0.06</v>
      </c>
      <c r="M285" s="18">
        <v>0</v>
      </c>
      <c r="N285" s="18">
        <v>0</v>
      </c>
    </row>
    <row r="286" spans="1:14" ht="12.75" customHeight="1">
      <c r="A286" s="6"/>
      <c r="B286" s="53" t="s">
        <v>30</v>
      </c>
      <c r="C286" s="20"/>
      <c r="D286" s="25">
        <f aca="true" t="shared" si="48" ref="D286:N286">SUM(D279:D285)</f>
        <v>25.4</v>
      </c>
      <c r="E286" s="25">
        <f t="shared" si="48"/>
        <v>34.4</v>
      </c>
      <c r="F286" s="25">
        <f t="shared" si="48"/>
        <v>116.10000000000001</v>
      </c>
      <c r="G286" s="25">
        <f t="shared" si="48"/>
        <v>884</v>
      </c>
      <c r="H286" s="25">
        <f t="shared" si="48"/>
        <v>208</v>
      </c>
      <c r="I286" s="25">
        <f t="shared" si="48"/>
        <v>245</v>
      </c>
      <c r="J286" s="25">
        <f t="shared" si="48"/>
        <v>517</v>
      </c>
      <c r="K286" s="25">
        <f t="shared" si="48"/>
        <v>12.18</v>
      </c>
      <c r="L286" s="25">
        <f t="shared" si="48"/>
        <v>0.5499999999999999</v>
      </c>
      <c r="M286" s="25">
        <f t="shared" si="48"/>
        <v>33.8</v>
      </c>
      <c r="N286" s="25">
        <f t="shared" si="48"/>
        <v>0.09000000000000001</v>
      </c>
    </row>
    <row r="287" spans="1:14" ht="12.75" customHeight="1">
      <c r="A287" s="12"/>
      <c r="B287" s="57" t="s">
        <v>31</v>
      </c>
      <c r="C287" s="14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</row>
    <row r="288" spans="1:14" ht="12.75" customHeight="1">
      <c r="A288" s="6" t="s">
        <v>75</v>
      </c>
      <c r="B288" s="27" t="s">
        <v>76</v>
      </c>
      <c r="C288" s="17" t="s">
        <v>77</v>
      </c>
      <c r="D288" s="18">
        <v>5.3</v>
      </c>
      <c r="E288" s="18">
        <v>7</v>
      </c>
      <c r="F288" s="18">
        <v>7.3</v>
      </c>
      <c r="G288" s="18">
        <v>119</v>
      </c>
      <c r="H288" s="18">
        <v>18</v>
      </c>
      <c r="I288" s="18">
        <v>15</v>
      </c>
      <c r="J288" s="18">
        <v>41</v>
      </c>
      <c r="K288" s="18">
        <v>0.66</v>
      </c>
      <c r="L288" s="18">
        <v>0.05</v>
      </c>
      <c r="M288" s="18">
        <v>5.22</v>
      </c>
      <c r="N288" s="18">
        <v>0.01</v>
      </c>
    </row>
    <row r="289" spans="1:14" ht="12.75" customHeight="1">
      <c r="A289" s="6" t="s">
        <v>138</v>
      </c>
      <c r="B289" s="22" t="s">
        <v>139</v>
      </c>
      <c r="C289" s="20" t="s">
        <v>35</v>
      </c>
      <c r="D289" s="18">
        <v>23.8</v>
      </c>
      <c r="E289" s="18">
        <v>10.3</v>
      </c>
      <c r="F289" s="18">
        <v>10.7</v>
      </c>
      <c r="G289" s="18">
        <v>302</v>
      </c>
      <c r="H289" s="18">
        <v>14</v>
      </c>
      <c r="I289" s="18">
        <v>83</v>
      </c>
      <c r="J289" s="18">
        <v>106</v>
      </c>
      <c r="K289" s="18">
        <v>1.98</v>
      </c>
      <c r="L289" s="18">
        <v>0.1</v>
      </c>
      <c r="M289" s="18">
        <v>0.83</v>
      </c>
      <c r="N289" s="18">
        <v>0.07</v>
      </c>
    </row>
    <row r="290" spans="1:14" ht="12.75" customHeight="1">
      <c r="A290" s="6" t="s">
        <v>140</v>
      </c>
      <c r="B290" s="16" t="s">
        <v>141</v>
      </c>
      <c r="C290" s="17" t="s">
        <v>37</v>
      </c>
      <c r="D290" s="18">
        <v>3.5</v>
      </c>
      <c r="E290" s="18">
        <v>7.32</v>
      </c>
      <c r="F290" s="18">
        <v>15.14</v>
      </c>
      <c r="G290" s="18">
        <v>146</v>
      </c>
      <c r="H290" s="18">
        <v>42</v>
      </c>
      <c r="I290" s="18">
        <v>37</v>
      </c>
      <c r="J290" s="18">
        <v>86</v>
      </c>
      <c r="K290" s="18">
        <v>1.25</v>
      </c>
      <c r="L290" s="18">
        <v>0.08</v>
      </c>
      <c r="M290" s="18">
        <v>13.46</v>
      </c>
      <c r="N290" s="18">
        <v>0.04</v>
      </c>
    </row>
    <row r="291" spans="1:14" ht="12.75" customHeight="1">
      <c r="A291" s="6">
        <v>71</v>
      </c>
      <c r="B291" s="33" t="s">
        <v>52</v>
      </c>
      <c r="C291" s="34" t="s">
        <v>53</v>
      </c>
      <c r="D291" s="18">
        <v>0.6</v>
      </c>
      <c r="E291" s="18">
        <v>0.1</v>
      </c>
      <c r="F291" s="18">
        <v>1.8</v>
      </c>
      <c r="G291" s="18">
        <v>10</v>
      </c>
      <c r="H291" s="18">
        <v>16</v>
      </c>
      <c r="I291" s="18">
        <v>10</v>
      </c>
      <c r="J291" s="18">
        <v>29</v>
      </c>
      <c r="K291" s="18">
        <v>0.42</v>
      </c>
      <c r="L291" s="18">
        <v>0.02</v>
      </c>
      <c r="M291" s="18">
        <v>7</v>
      </c>
      <c r="N291" s="18">
        <v>0</v>
      </c>
    </row>
    <row r="292" spans="1:14" ht="12.75" customHeight="1">
      <c r="A292" s="6">
        <v>389</v>
      </c>
      <c r="B292" s="81" t="s">
        <v>119</v>
      </c>
      <c r="C292" s="20" t="s">
        <v>28</v>
      </c>
      <c r="D292" s="18">
        <v>0</v>
      </c>
      <c r="E292" s="18">
        <v>0</v>
      </c>
      <c r="F292" s="18">
        <v>22.4</v>
      </c>
      <c r="G292" s="18">
        <v>90</v>
      </c>
      <c r="H292" s="18">
        <v>0</v>
      </c>
      <c r="I292" s="18">
        <v>0</v>
      </c>
      <c r="J292" s="18">
        <v>0</v>
      </c>
      <c r="K292" s="18">
        <v>0</v>
      </c>
      <c r="L292" s="18">
        <v>0</v>
      </c>
      <c r="M292" s="18">
        <v>20</v>
      </c>
      <c r="N292" s="18">
        <v>0</v>
      </c>
    </row>
    <row r="293" spans="1:14" ht="12.75" customHeight="1">
      <c r="A293" s="6"/>
      <c r="B293" s="19" t="s">
        <v>40</v>
      </c>
      <c r="C293" s="20" t="s">
        <v>41</v>
      </c>
      <c r="D293" s="18">
        <v>9.4</v>
      </c>
      <c r="E293" s="29">
        <v>2.8</v>
      </c>
      <c r="F293" s="18">
        <v>62.2</v>
      </c>
      <c r="G293" s="18">
        <v>312</v>
      </c>
      <c r="H293" s="18">
        <v>32</v>
      </c>
      <c r="I293" s="18">
        <v>49</v>
      </c>
      <c r="J293" s="18">
        <v>148</v>
      </c>
      <c r="K293" s="18">
        <v>3.6</v>
      </c>
      <c r="L293" s="18">
        <v>0.2</v>
      </c>
      <c r="M293" s="18">
        <v>0</v>
      </c>
      <c r="N293" s="18">
        <v>0</v>
      </c>
    </row>
    <row r="294" spans="1:14" ht="12.75" customHeight="1">
      <c r="A294" s="6"/>
      <c r="B294" s="53" t="s">
        <v>30</v>
      </c>
      <c r="C294" s="20"/>
      <c r="D294" s="25">
        <f aca="true" t="shared" si="49" ref="D294:N294">SUM(D288:D293)</f>
        <v>42.6</v>
      </c>
      <c r="E294" s="25">
        <f t="shared" si="49"/>
        <v>27.520000000000003</v>
      </c>
      <c r="F294" s="25">
        <f t="shared" si="49"/>
        <v>119.53999999999999</v>
      </c>
      <c r="G294" s="25">
        <f t="shared" si="49"/>
        <v>979</v>
      </c>
      <c r="H294" s="25">
        <f t="shared" si="49"/>
        <v>122</v>
      </c>
      <c r="I294" s="25">
        <f t="shared" si="49"/>
        <v>194</v>
      </c>
      <c r="J294" s="25">
        <f t="shared" si="49"/>
        <v>410</v>
      </c>
      <c r="K294" s="25">
        <f t="shared" si="49"/>
        <v>7.91</v>
      </c>
      <c r="L294" s="25">
        <f t="shared" si="49"/>
        <v>0.45000000000000007</v>
      </c>
      <c r="M294" s="25">
        <f t="shared" si="49"/>
        <v>46.510000000000005</v>
      </c>
      <c r="N294" s="25">
        <f t="shared" si="49"/>
        <v>0.12</v>
      </c>
    </row>
    <row r="295" spans="1:14" ht="12.75" customHeight="1">
      <c r="A295" s="12"/>
      <c r="B295" s="62" t="s">
        <v>42</v>
      </c>
      <c r="C295" s="14"/>
      <c r="D295" s="31">
        <f aca="true" t="shared" si="50" ref="D295:N295">D286+D294</f>
        <v>68</v>
      </c>
      <c r="E295" s="31">
        <f t="shared" si="50"/>
        <v>61.92</v>
      </c>
      <c r="F295" s="31">
        <f t="shared" si="50"/>
        <v>235.64</v>
      </c>
      <c r="G295" s="31">
        <f t="shared" si="50"/>
        <v>1863</v>
      </c>
      <c r="H295" s="31">
        <f t="shared" si="50"/>
        <v>330</v>
      </c>
      <c r="I295" s="31">
        <f t="shared" si="50"/>
        <v>439</v>
      </c>
      <c r="J295" s="31">
        <f t="shared" si="50"/>
        <v>927</v>
      </c>
      <c r="K295" s="31">
        <f t="shared" si="50"/>
        <v>20.09</v>
      </c>
      <c r="L295" s="31">
        <f t="shared" si="50"/>
        <v>1</v>
      </c>
      <c r="M295" s="31">
        <f t="shared" si="50"/>
        <v>80.31</v>
      </c>
      <c r="N295" s="31">
        <f t="shared" si="50"/>
        <v>0.21000000000000002</v>
      </c>
    </row>
    <row r="296" spans="1:14" ht="12.75" customHeight="1">
      <c r="A296" s="39"/>
      <c r="B296" s="61" t="s">
        <v>89</v>
      </c>
      <c r="C296" s="64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</row>
    <row r="297" spans="1:14" ht="12.75" customHeight="1">
      <c r="A297" s="39"/>
      <c r="B297" s="63" t="s">
        <v>19</v>
      </c>
      <c r="C297" s="64"/>
      <c r="D297" s="41"/>
      <c r="E297" s="41"/>
      <c r="F297" s="41"/>
      <c r="G297" s="41"/>
      <c r="H297" s="41"/>
      <c r="I297" s="41"/>
      <c r="J297" s="41"/>
      <c r="K297" s="41"/>
      <c r="L297" s="41"/>
      <c r="M297" s="41"/>
      <c r="N297" s="41"/>
    </row>
    <row r="298" spans="1:14" ht="12.75" customHeight="1">
      <c r="A298" s="6">
        <v>285</v>
      </c>
      <c r="B298" s="22" t="s">
        <v>78</v>
      </c>
      <c r="C298" s="20" t="s">
        <v>73</v>
      </c>
      <c r="D298" s="18">
        <v>21.51</v>
      </c>
      <c r="E298" s="18">
        <v>19.9</v>
      </c>
      <c r="F298" s="18">
        <v>39.4</v>
      </c>
      <c r="G298" s="18">
        <v>442</v>
      </c>
      <c r="H298" s="18">
        <v>21</v>
      </c>
      <c r="I298" s="18">
        <v>14</v>
      </c>
      <c r="J298" s="18">
        <v>70</v>
      </c>
      <c r="K298" s="18">
        <v>1.32</v>
      </c>
      <c r="L298" s="18">
        <v>0.1</v>
      </c>
      <c r="M298" s="18">
        <v>0.45</v>
      </c>
      <c r="N298" s="18">
        <v>0.04</v>
      </c>
    </row>
    <row r="299" spans="1:14" ht="12.75" customHeight="1">
      <c r="A299" s="6">
        <v>71</v>
      </c>
      <c r="B299" s="33" t="s">
        <v>52</v>
      </c>
      <c r="C299" s="34" t="s">
        <v>53</v>
      </c>
      <c r="D299" s="18">
        <v>0.6</v>
      </c>
      <c r="E299" s="18">
        <v>0.1</v>
      </c>
      <c r="F299" s="18">
        <v>1.8</v>
      </c>
      <c r="G299" s="18">
        <v>10</v>
      </c>
      <c r="H299" s="18">
        <v>16</v>
      </c>
      <c r="I299" s="18">
        <v>10</v>
      </c>
      <c r="J299" s="18">
        <v>29</v>
      </c>
      <c r="K299" s="18">
        <v>0.42</v>
      </c>
      <c r="L299" s="18">
        <v>0.02</v>
      </c>
      <c r="M299" s="18">
        <v>7</v>
      </c>
      <c r="N299" s="18">
        <v>0</v>
      </c>
    </row>
    <row r="300" spans="1:14" ht="12.75" customHeight="1">
      <c r="A300" s="6">
        <v>338</v>
      </c>
      <c r="B300" s="16" t="s">
        <v>38</v>
      </c>
      <c r="C300" s="17" t="s">
        <v>21</v>
      </c>
      <c r="D300" s="18">
        <v>0.6</v>
      </c>
      <c r="E300" s="18">
        <v>0.6</v>
      </c>
      <c r="F300" s="18">
        <v>14.7</v>
      </c>
      <c r="G300" s="18">
        <v>71</v>
      </c>
      <c r="H300" s="18">
        <v>24</v>
      </c>
      <c r="I300" s="18">
        <v>14</v>
      </c>
      <c r="J300" s="18">
        <v>17</v>
      </c>
      <c r="K300" s="18">
        <v>3.3</v>
      </c>
      <c r="L300" s="18">
        <v>0.05</v>
      </c>
      <c r="M300" s="18">
        <v>15</v>
      </c>
      <c r="N300" s="18">
        <v>0</v>
      </c>
    </row>
    <row r="301" spans="1:14" ht="12.75" customHeight="1">
      <c r="A301" s="6">
        <v>377</v>
      </c>
      <c r="B301" s="22" t="s">
        <v>97</v>
      </c>
      <c r="C301" s="20" t="s">
        <v>98</v>
      </c>
      <c r="D301" s="18">
        <v>0.30000000000000004</v>
      </c>
      <c r="E301" s="18">
        <v>0.1</v>
      </c>
      <c r="F301" s="18">
        <v>10.3</v>
      </c>
      <c r="G301" s="18">
        <v>44</v>
      </c>
      <c r="H301" s="18">
        <v>8</v>
      </c>
      <c r="I301" s="18">
        <v>5</v>
      </c>
      <c r="J301" s="18">
        <v>10</v>
      </c>
      <c r="K301" s="18">
        <v>0.9</v>
      </c>
      <c r="L301" s="18">
        <v>0</v>
      </c>
      <c r="M301" s="18">
        <v>2.9</v>
      </c>
      <c r="N301" s="18">
        <v>0</v>
      </c>
    </row>
    <row r="302" spans="1:14" ht="12.75" customHeight="1">
      <c r="A302" s="39"/>
      <c r="B302" s="40" t="s">
        <v>29</v>
      </c>
      <c r="C302" s="20" t="s">
        <v>162</v>
      </c>
      <c r="D302" s="18">
        <v>4.3</v>
      </c>
      <c r="E302" s="18">
        <v>1.8</v>
      </c>
      <c r="F302" s="18">
        <v>30.2</v>
      </c>
      <c r="G302" s="18">
        <v>154</v>
      </c>
      <c r="H302" s="18">
        <v>10</v>
      </c>
      <c r="I302" s="18">
        <v>15</v>
      </c>
      <c r="J302" s="18">
        <v>41</v>
      </c>
      <c r="K302" s="18">
        <v>0.9</v>
      </c>
      <c r="L302" s="18">
        <v>0.06</v>
      </c>
      <c r="M302" s="18">
        <v>0</v>
      </c>
      <c r="N302" s="18">
        <v>0</v>
      </c>
    </row>
    <row r="303" spans="1:14" s="67" customFormat="1" ht="18" customHeight="1">
      <c r="A303" s="65"/>
      <c r="B303" s="66" t="s">
        <v>30</v>
      </c>
      <c r="C303" s="34"/>
      <c r="D303" s="48">
        <f aca="true" t="shared" si="51" ref="D303:N303">SUM(D298:D302)</f>
        <v>27.310000000000006</v>
      </c>
      <c r="E303" s="48">
        <f t="shared" si="51"/>
        <v>22.500000000000004</v>
      </c>
      <c r="F303" s="48">
        <f t="shared" si="51"/>
        <v>96.39999999999999</v>
      </c>
      <c r="G303" s="48">
        <f t="shared" si="51"/>
        <v>721</v>
      </c>
      <c r="H303" s="48">
        <f t="shared" si="51"/>
        <v>79</v>
      </c>
      <c r="I303" s="48">
        <f t="shared" si="51"/>
        <v>58</v>
      </c>
      <c r="J303" s="48">
        <f t="shared" si="51"/>
        <v>167</v>
      </c>
      <c r="K303" s="48">
        <f t="shared" si="51"/>
        <v>6.840000000000001</v>
      </c>
      <c r="L303" s="48">
        <f t="shared" si="51"/>
        <v>0.23</v>
      </c>
      <c r="M303" s="48">
        <f t="shared" si="51"/>
        <v>25.349999999999998</v>
      </c>
      <c r="N303" s="48">
        <f t="shared" si="51"/>
        <v>0.04</v>
      </c>
    </row>
    <row r="304" spans="1:14" ht="12.75" customHeight="1">
      <c r="A304" s="39"/>
      <c r="B304" s="63" t="s">
        <v>31</v>
      </c>
      <c r="C304" s="34"/>
      <c r="D304" s="41"/>
      <c r="E304" s="41"/>
      <c r="F304" s="41"/>
      <c r="G304" s="41"/>
      <c r="H304" s="41"/>
      <c r="I304" s="41"/>
      <c r="J304" s="41"/>
      <c r="K304" s="41"/>
      <c r="L304" s="41"/>
      <c r="M304" s="41"/>
      <c r="N304" s="41"/>
    </row>
    <row r="305" spans="1:14" ht="12.75" customHeight="1">
      <c r="A305" s="6">
        <v>102</v>
      </c>
      <c r="B305" s="27" t="s">
        <v>60</v>
      </c>
      <c r="C305" s="17" t="s">
        <v>61</v>
      </c>
      <c r="D305" s="18">
        <v>8.47</v>
      </c>
      <c r="E305" s="18">
        <v>3.3</v>
      </c>
      <c r="F305" s="18">
        <v>15.21</v>
      </c>
      <c r="G305" s="18">
        <v>143</v>
      </c>
      <c r="H305" s="18">
        <v>29</v>
      </c>
      <c r="I305" s="18">
        <v>35</v>
      </c>
      <c r="J305" s="18">
        <v>87</v>
      </c>
      <c r="K305" s="18">
        <v>2.02</v>
      </c>
      <c r="L305" s="18">
        <v>0.23</v>
      </c>
      <c r="M305" s="18">
        <v>5.83</v>
      </c>
      <c r="N305" s="18">
        <v>0.01</v>
      </c>
    </row>
    <row r="306" spans="1:14" ht="12.75" customHeight="1">
      <c r="A306" s="6">
        <v>299</v>
      </c>
      <c r="B306" s="19" t="s">
        <v>142</v>
      </c>
      <c r="C306" s="20" t="s">
        <v>132</v>
      </c>
      <c r="D306" s="49">
        <v>18.58</v>
      </c>
      <c r="E306" s="49">
        <v>5.13</v>
      </c>
      <c r="F306" s="49">
        <v>4.4</v>
      </c>
      <c r="G306" s="49">
        <v>134</v>
      </c>
      <c r="H306" s="49">
        <v>28</v>
      </c>
      <c r="I306" s="49">
        <v>45</v>
      </c>
      <c r="J306" s="49">
        <v>369</v>
      </c>
      <c r="K306" s="49">
        <v>0.84</v>
      </c>
      <c r="L306" s="49">
        <v>0.1</v>
      </c>
      <c r="M306" s="49">
        <v>3.23</v>
      </c>
      <c r="N306" s="49">
        <v>0.01</v>
      </c>
    </row>
    <row r="307" spans="1:14" ht="12.75" customHeight="1">
      <c r="A307" s="39">
        <v>304</v>
      </c>
      <c r="B307" s="40" t="s">
        <v>96</v>
      </c>
      <c r="C307" s="34" t="s">
        <v>37</v>
      </c>
      <c r="D307" s="41">
        <v>4.4</v>
      </c>
      <c r="E307" s="41">
        <v>7.5</v>
      </c>
      <c r="F307" s="41">
        <v>33.7</v>
      </c>
      <c r="G307" s="41">
        <v>257</v>
      </c>
      <c r="H307" s="41">
        <v>2</v>
      </c>
      <c r="I307" s="41">
        <v>23</v>
      </c>
      <c r="J307" s="41">
        <v>73</v>
      </c>
      <c r="K307" s="41">
        <v>0.62</v>
      </c>
      <c r="L307" s="41">
        <v>0.03</v>
      </c>
      <c r="M307" s="41">
        <v>0</v>
      </c>
      <c r="N307" s="41">
        <v>0.03</v>
      </c>
    </row>
    <row r="308" spans="1:14" ht="12.75" customHeight="1">
      <c r="A308" s="36">
        <v>71</v>
      </c>
      <c r="B308" s="37" t="s">
        <v>58</v>
      </c>
      <c r="C308" s="38" t="s">
        <v>53</v>
      </c>
      <c r="D308" s="18">
        <v>0.8</v>
      </c>
      <c r="E308" s="18">
        <v>0.1</v>
      </c>
      <c r="F308" s="18">
        <v>2.7</v>
      </c>
      <c r="G308" s="18">
        <v>17</v>
      </c>
      <c r="H308" s="18">
        <v>10</v>
      </c>
      <c r="I308" s="18">
        <v>14</v>
      </c>
      <c r="J308" s="18">
        <v>18</v>
      </c>
      <c r="K308" s="18">
        <v>0.63</v>
      </c>
      <c r="L308" s="18">
        <v>0.04</v>
      </c>
      <c r="M308" s="18">
        <v>17.5</v>
      </c>
      <c r="N308" s="18">
        <v>0</v>
      </c>
    </row>
    <row r="309" spans="1:14" ht="12.75" customHeight="1">
      <c r="A309" s="39">
        <v>348</v>
      </c>
      <c r="B309" s="40" t="s">
        <v>39</v>
      </c>
      <c r="C309" s="34" t="s">
        <v>28</v>
      </c>
      <c r="D309" s="41">
        <v>1</v>
      </c>
      <c r="E309" s="41">
        <v>0.1</v>
      </c>
      <c r="F309" s="41">
        <v>25.2</v>
      </c>
      <c r="G309" s="41">
        <v>106</v>
      </c>
      <c r="H309" s="41">
        <v>33</v>
      </c>
      <c r="I309" s="41">
        <v>21</v>
      </c>
      <c r="J309" s="41">
        <v>29</v>
      </c>
      <c r="K309" s="41">
        <v>0.69</v>
      </c>
      <c r="L309" s="41">
        <v>0.02</v>
      </c>
      <c r="M309" s="41">
        <v>0.89</v>
      </c>
      <c r="N309" s="41">
        <v>0</v>
      </c>
    </row>
    <row r="310" spans="1:14" ht="12.75" customHeight="1">
      <c r="A310" s="39"/>
      <c r="B310" s="40" t="s">
        <v>40</v>
      </c>
      <c r="C310" s="20" t="s">
        <v>41</v>
      </c>
      <c r="D310" s="18">
        <v>9.4</v>
      </c>
      <c r="E310" s="29">
        <v>2.8</v>
      </c>
      <c r="F310" s="18">
        <v>62.2</v>
      </c>
      <c r="G310" s="18">
        <v>312</v>
      </c>
      <c r="H310" s="18">
        <v>32</v>
      </c>
      <c r="I310" s="18">
        <v>49</v>
      </c>
      <c r="J310" s="18">
        <v>148</v>
      </c>
      <c r="K310" s="18">
        <v>3.6</v>
      </c>
      <c r="L310" s="18">
        <v>0.2</v>
      </c>
      <c r="M310" s="18">
        <v>0</v>
      </c>
      <c r="N310" s="18">
        <v>0</v>
      </c>
    </row>
    <row r="311" spans="1:14" s="67" customFormat="1" ht="12.75" customHeight="1">
      <c r="A311" s="65"/>
      <c r="B311" s="66" t="s">
        <v>30</v>
      </c>
      <c r="C311" s="34"/>
      <c r="D311" s="48">
        <f aca="true" t="shared" si="52" ref="D311:N311">SUM(D305:D310)</f>
        <v>42.64999999999999</v>
      </c>
      <c r="E311" s="48">
        <f t="shared" si="52"/>
        <v>18.930000000000003</v>
      </c>
      <c r="F311" s="48">
        <f t="shared" si="52"/>
        <v>143.41000000000003</v>
      </c>
      <c r="G311" s="48">
        <f t="shared" si="52"/>
        <v>969</v>
      </c>
      <c r="H311" s="48">
        <f t="shared" si="52"/>
        <v>134</v>
      </c>
      <c r="I311" s="48">
        <f t="shared" si="52"/>
        <v>187</v>
      </c>
      <c r="J311" s="48">
        <f t="shared" si="52"/>
        <v>724</v>
      </c>
      <c r="K311" s="48">
        <f t="shared" si="52"/>
        <v>8.4</v>
      </c>
      <c r="L311" s="48">
        <f t="shared" si="52"/>
        <v>0.62</v>
      </c>
      <c r="M311" s="48">
        <f t="shared" si="52"/>
        <v>27.450000000000003</v>
      </c>
      <c r="N311" s="48">
        <f t="shared" si="52"/>
        <v>0.05</v>
      </c>
    </row>
    <row r="312" spans="1:14" ht="12.75" customHeight="1">
      <c r="A312" s="12"/>
      <c r="B312" s="62" t="s">
        <v>42</v>
      </c>
      <c r="C312" s="14"/>
      <c r="D312" s="31">
        <f aca="true" t="shared" si="53" ref="D312:N312">D303+D311</f>
        <v>69.96</v>
      </c>
      <c r="E312" s="31">
        <f t="shared" si="53"/>
        <v>41.43000000000001</v>
      </c>
      <c r="F312" s="31">
        <f t="shared" si="53"/>
        <v>239.81</v>
      </c>
      <c r="G312" s="31">
        <f t="shared" si="53"/>
        <v>1690</v>
      </c>
      <c r="H312" s="31">
        <f t="shared" si="53"/>
        <v>213</v>
      </c>
      <c r="I312" s="31">
        <f t="shared" si="53"/>
        <v>245</v>
      </c>
      <c r="J312" s="31">
        <f t="shared" si="53"/>
        <v>891</v>
      </c>
      <c r="K312" s="31">
        <f t="shared" si="53"/>
        <v>15.240000000000002</v>
      </c>
      <c r="L312" s="31">
        <f t="shared" si="53"/>
        <v>0.85</v>
      </c>
      <c r="M312" s="31">
        <f t="shared" si="53"/>
        <v>52.8</v>
      </c>
      <c r="N312" s="31">
        <f t="shared" si="53"/>
        <v>0.09</v>
      </c>
    </row>
    <row r="313" spans="1:14" ht="12.75" customHeight="1">
      <c r="A313" s="12"/>
      <c r="B313" s="60" t="s">
        <v>143</v>
      </c>
      <c r="C313" s="14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</row>
    <row r="314" spans="1:14" ht="12.75" customHeight="1">
      <c r="A314" s="12"/>
      <c r="B314" s="61" t="s">
        <v>18</v>
      </c>
      <c r="C314" s="14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</row>
    <row r="315" spans="1:14" ht="12.75" customHeight="1">
      <c r="A315" s="12"/>
      <c r="B315" s="13" t="s">
        <v>19</v>
      </c>
      <c r="C315" s="14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</row>
    <row r="316" spans="1:14" ht="12.75" customHeight="1">
      <c r="A316" s="6">
        <v>14</v>
      </c>
      <c r="B316" s="22" t="s">
        <v>44</v>
      </c>
      <c r="C316" s="38" t="s">
        <v>45</v>
      </c>
      <c r="D316" s="18">
        <v>0.1</v>
      </c>
      <c r="E316" s="18">
        <v>7.3</v>
      </c>
      <c r="F316" s="18">
        <v>0.1</v>
      </c>
      <c r="G316" s="18">
        <v>66</v>
      </c>
      <c r="H316" s="18">
        <v>2</v>
      </c>
      <c r="I316" s="18">
        <v>0</v>
      </c>
      <c r="J316" s="18">
        <v>3</v>
      </c>
      <c r="K316" s="18">
        <v>0.02</v>
      </c>
      <c r="L316" s="18">
        <v>0</v>
      </c>
      <c r="M316" s="18">
        <v>0</v>
      </c>
      <c r="N316" s="18">
        <v>0.04</v>
      </c>
    </row>
    <row r="317" spans="1:14" ht="12.75" customHeight="1">
      <c r="A317" s="6">
        <v>337</v>
      </c>
      <c r="B317" s="27" t="s">
        <v>163</v>
      </c>
      <c r="C317" s="20" t="s">
        <v>164</v>
      </c>
      <c r="D317" s="18">
        <v>6.4</v>
      </c>
      <c r="E317" s="18">
        <v>5.8</v>
      </c>
      <c r="F317" s="18">
        <v>0.4</v>
      </c>
      <c r="G317" s="18">
        <v>79</v>
      </c>
      <c r="H317" s="18">
        <v>28</v>
      </c>
      <c r="I317" s="18">
        <v>6</v>
      </c>
      <c r="J317" s="18">
        <v>96</v>
      </c>
      <c r="K317" s="18">
        <v>1.25</v>
      </c>
      <c r="L317" s="18">
        <v>0.04</v>
      </c>
      <c r="M317" s="18">
        <v>0</v>
      </c>
      <c r="N317" s="18">
        <v>0.13</v>
      </c>
    </row>
    <row r="318" spans="1:14" ht="12.75" customHeight="1">
      <c r="A318" s="6" t="s">
        <v>102</v>
      </c>
      <c r="B318" s="27" t="s">
        <v>103</v>
      </c>
      <c r="C318" s="20" t="s">
        <v>73</v>
      </c>
      <c r="D318" s="18">
        <v>6.2</v>
      </c>
      <c r="E318" s="18">
        <v>8.5</v>
      </c>
      <c r="F318" s="18">
        <v>31.6</v>
      </c>
      <c r="G318" s="18">
        <v>228</v>
      </c>
      <c r="H318" s="18">
        <v>170</v>
      </c>
      <c r="I318" s="18">
        <v>36</v>
      </c>
      <c r="J318" s="18">
        <v>169</v>
      </c>
      <c r="K318" s="18">
        <v>0.63</v>
      </c>
      <c r="L318" s="18">
        <v>0.11</v>
      </c>
      <c r="M318" s="18">
        <v>1.76</v>
      </c>
      <c r="N318" s="18">
        <v>0.05</v>
      </c>
    </row>
    <row r="319" spans="1:14" ht="12.75" customHeight="1">
      <c r="A319" s="6"/>
      <c r="B319" s="16" t="s">
        <v>24</v>
      </c>
      <c r="C319" s="17" t="s">
        <v>25</v>
      </c>
      <c r="D319" s="18">
        <v>3.4</v>
      </c>
      <c r="E319" s="18">
        <v>2.9</v>
      </c>
      <c r="F319" s="18">
        <v>13.9</v>
      </c>
      <c r="G319" s="18">
        <v>95</v>
      </c>
      <c r="H319" s="18">
        <v>0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</row>
    <row r="320" spans="1:14" ht="12.75" customHeight="1">
      <c r="A320" s="6" t="s">
        <v>26</v>
      </c>
      <c r="B320" s="22" t="s">
        <v>27</v>
      </c>
      <c r="C320" s="20" t="s">
        <v>28</v>
      </c>
      <c r="D320" s="18">
        <v>2.3</v>
      </c>
      <c r="E320" s="18">
        <v>1.8</v>
      </c>
      <c r="F320" s="18">
        <v>25</v>
      </c>
      <c r="G320" s="18">
        <v>125</v>
      </c>
      <c r="H320" s="18">
        <v>61</v>
      </c>
      <c r="I320" s="18">
        <v>7</v>
      </c>
      <c r="J320" s="18">
        <v>45</v>
      </c>
      <c r="K320" s="18">
        <v>0.1</v>
      </c>
      <c r="L320" s="18">
        <v>0.24</v>
      </c>
      <c r="M320" s="18">
        <v>0.65</v>
      </c>
      <c r="N320" s="18">
        <v>0.01</v>
      </c>
    </row>
    <row r="321" spans="1:14" ht="12.75" customHeight="1">
      <c r="A321" s="6"/>
      <c r="B321" s="22" t="s">
        <v>29</v>
      </c>
      <c r="C321" s="20" t="s">
        <v>162</v>
      </c>
      <c r="D321" s="18">
        <v>4.3</v>
      </c>
      <c r="E321" s="18">
        <v>1.8</v>
      </c>
      <c r="F321" s="18">
        <v>30.2</v>
      </c>
      <c r="G321" s="18">
        <v>154</v>
      </c>
      <c r="H321" s="18">
        <v>10</v>
      </c>
      <c r="I321" s="18">
        <v>15</v>
      </c>
      <c r="J321" s="18">
        <v>41</v>
      </c>
      <c r="K321" s="18">
        <v>0.9</v>
      </c>
      <c r="L321" s="18">
        <v>0.06</v>
      </c>
      <c r="M321" s="18">
        <v>0</v>
      </c>
      <c r="N321" s="18">
        <v>0</v>
      </c>
    </row>
    <row r="322" spans="1:14" ht="12.75" customHeight="1">
      <c r="A322" s="6"/>
      <c r="B322" s="53" t="s">
        <v>30</v>
      </c>
      <c r="C322" s="20"/>
      <c r="D322" s="25">
        <f aca="true" t="shared" si="54" ref="D322:N322">SUM(D316:D321)</f>
        <v>22.7</v>
      </c>
      <c r="E322" s="25">
        <f t="shared" si="54"/>
        <v>28.1</v>
      </c>
      <c r="F322" s="25">
        <f t="shared" si="54"/>
        <v>101.2</v>
      </c>
      <c r="G322" s="25">
        <f t="shared" si="54"/>
        <v>747</v>
      </c>
      <c r="H322" s="25">
        <f t="shared" si="54"/>
        <v>271</v>
      </c>
      <c r="I322" s="25">
        <f t="shared" si="54"/>
        <v>64</v>
      </c>
      <c r="J322" s="25">
        <f t="shared" si="54"/>
        <v>354</v>
      </c>
      <c r="K322" s="25">
        <f t="shared" si="54"/>
        <v>2.9</v>
      </c>
      <c r="L322" s="25">
        <f t="shared" si="54"/>
        <v>0.45</v>
      </c>
      <c r="M322" s="25">
        <f t="shared" si="54"/>
        <v>2.41</v>
      </c>
      <c r="N322" s="25">
        <f t="shared" si="54"/>
        <v>0.23000000000000004</v>
      </c>
    </row>
    <row r="323" spans="1:14" ht="12.75" customHeight="1">
      <c r="A323" s="12"/>
      <c r="B323" s="57" t="s">
        <v>31</v>
      </c>
      <c r="C323" s="14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</row>
    <row r="324" spans="1:14" ht="26.25" customHeight="1">
      <c r="A324" s="6">
        <v>96</v>
      </c>
      <c r="B324" s="27" t="s">
        <v>144</v>
      </c>
      <c r="C324" s="20" t="s">
        <v>145</v>
      </c>
      <c r="D324" s="18">
        <v>4.3</v>
      </c>
      <c r="E324" s="18">
        <v>5.9</v>
      </c>
      <c r="F324" s="18">
        <v>17.3</v>
      </c>
      <c r="G324" s="18">
        <v>139</v>
      </c>
      <c r="H324" s="18">
        <v>22</v>
      </c>
      <c r="I324" s="18">
        <v>26</v>
      </c>
      <c r="J324" s="18">
        <v>75</v>
      </c>
      <c r="K324" s="18">
        <v>0.98</v>
      </c>
      <c r="L324" s="18">
        <v>0.1</v>
      </c>
      <c r="M324" s="18">
        <v>7.55</v>
      </c>
      <c r="N324" s="18">
        <v>0.02</v>
      </c>
    </row>
    <row r="325" spans="1:14" ht="12.75" customHeight="1">
      <c r="A325" s="6">
        <v>243</v>
      </c>
      <c r="B325" s="19" t="s">
        <v>22</v>
      </c>
      <c r="C325" s="20" t="s">
        <v>23</v>
      </c>
      <c r="D325" s="18">
        <v>5.5</v>
      </c>
      <c r="E325" s="18">
        <v>12</v>
      </c>
      <c r="F325" s="18">
        <v>0.2</v>
      </c>
      <c r="G325" s="18">
        <v>131</v>
      </c>
      <c r="H325" s="18">
        <v>18</v>
      </c>
      <c r="I325" s="18">
        <v>10</v>
      </c>
      <c r="J325" s="18">
        <v>80</v>
      </c>
      <c r="K325" s="18">
        <v>0.9</v>
      </c>
      <c r="L325" s="18">
        <v>0.1</v>
      </c>
      <c r="M325" s="18">
        <v>0</v>
      </c>
      <c r="N325" s="18">
        <v>0</v>
      </c>
    </row>
    <row r="326" spans="1:14" ht="12.75" customHeight="1">
      <c r="A326" s="6" t="s">
        <v>106</v>
      </c>
      <c r="B326" s="22" t="s">
        <v>107</v>
      </c>
      <c r="C326" s="20" t="s">
        <v>37</v>
      </c>
      <c r="D326" s="18">
        <v>10.54</v>
      </c>
      <c r="E326" s="18">
        <v>13.65</v>
      </c>
      <c r="F326" s="18">
        <v>29.64</v>
      </c>
      <c r="G326" s="18">
        <v>384</v>
      </c>
      <c r="H326" s="18">
        <v>98</v>
      </c>
      <c r="I326" s="18">
        <v>14</v>
      </c>
      <c r="J326" s="18">
        <v>106</v>
      </c>
      <c r="K326" s="18">
        <v>0.98</v>
      </c>
      <c r="L326" s="18">
        <v>0.06</v>
      </c>
      <c r="M326" s="18">
        <v>0.13</v>
      </c>
      <c r="N326" s="18">
        <v>0.1</v>
      </c>
    </row>
    <row r="327" spans="1:14" ht="12.75" customHeight="1">
      <c r="A327" s="6">
        <v>306</v>
      </c>
      <c r="B327" s="21" t="s">
        <v>146</v>
      </c>
      <c r="C327" s="17" t="s">
        <v>23</v>
      </c>
      <c r="D327" s="18">
        <v>1.6</v>
      </c>
      <c r="E327" s="18">
        <v>0.1</v>
      </c>
      <c r="F327" s="18">
        <v>3.3</v>
      </c>
      <c r="G327" s="18">
        <v>20</v>
      </c>
      <c r="H327" s="18">
        <v>10</v>
      </c>
      <c r="I327" s="18">
        <v>10</v>
      </c>
      <c r="J327" s="18">
        <v>32</v>
      </c>
      <c r="K327" s="18">
        <v>0.36</v>
      </c>
      <c r="L327" s="18">
        <v>0</v>
      </c>
      <c r="M327" s="18">
        <v>5</v>
      </c>
      <c r="N327" s="18">
        <v>0</v>
      </c>
    </row>
    <row r="328" spans="1:14" ht="12.75" customHeight="1">
      <c r="A328" s="6">
        <v>338</v>
      </c>
      <c r="B328" s="16" t="s">
        <v>38</v>
      </c>
      <c r="C328" s="17" t="s">
        <v>21</v>
      </c>
      <c r="D328" s="18">
        <v>0.6</v>
      </c>
      <c r="E328" s="18">
        <v>0.6</v>
      </c>
      <c r="F328" s="18">
        <v>14.7</v>
      </c>
      <c r="G328" s="18">
        <v>71</v>
      </c>
      <c r="H328" s="18">
        <v>24</v>
      </c>
      <c r="I328" s="18">
        <v>14</v>
      </c>
      <c r="J328" s="18">
        <v>17</v>
      </c>
      <c r="K328" s="18">
        <v>3.3</v>
      </c>
      <c r="L328" s="18">
        <v>0.05</v>
      </c>
      <c r="M328" s="18">
        <v>15</v>
      </c>
      <c r="N328" s="18">
        <v>0</v>
      </c>
    </row>
    <row r="329" spans="1:14" ht="12.75" customHeight="1">
      <c r="A329" s="6">
        <v>348</v>
      </c>
      <c r="B329" s="21" t="s">
        <v>39</v>
      </c>
      <c r="C329" s="17" t="s">
        <v>28</v>
      </c>
      <c r="D329" s="18">
        <v>1</v>
      </c>
      <c r="E329" s="18">
        <v>0.1</v>
      </c>
      <c r="F329" s="18">
        <v>25.2</v>
      </c>
      <c r="G329" s="18">
        <v>106</v>
      </c>
      <c r="H329" s="18">
        <v>33</v>
      </c>
      <c r="I329" s="18">
        <v>21</v>
      </c>
      <c r="J329" s="18">
        <v>29</v>
      </c>
      <c r="K329" s="18">
        <v>0.69</v>
      </c>
      <c r="L329" s="18">
        <v>0.02</v>
      </c>
      <c r="M329" s="18">
        <v>0.89</v>
      </c>
      <c r="N329" s="18">
        <v>0</v>
      </c>
    </row>
    <row r="330" spans="1:14" ht="12.75" customHeight="1">
      <c r="A330" s="6"/>
      <c r="B330" s="19" t="s">
        <v>40</v>
      </c>
      <c r="C330" s="20" t="s">
        <v>41</v>
      </c>
      <c r="D330" s="18">
        <v>9.4</v>
      </c>
      <c r="E330" s="29">
        <v>2.8</v>
      </c>
      <c r="F330" s="18">
        <v>62.2</v>
      </c>
      <c r="G330" s="18">
        <v>312</v>
      </c>
      <c r="H330" s="18">
        <v>32</v>
      </c>
      <c r="I330" s="18">
        <v>49</v>
      </c>
      <c r="J330" s="18">
        <v>148</v>
      </c>
      <c r="K330" s="18">
        <v>3.6</v>
      </c>
      <c r="L330" s="18">
        <v>0.2</v>
      </c>
      <c r="M330" s="18">
        <v>0</v>
      </c>
      <c r="N330" s="18">
        <v>0</v>
      </c>
    </row>
    <row r="331" spans="1:14" ht="12.75" customHeight="1">
      <c r="A331" s="6"/>
      <c r="B331" s="53" t="s">
        <v>30</v>
      </c>
      <c r="C331" s="20"/>
      <c r="D331" s="25">
        <f aca="true" t="shared" si="55" ref="D331:N331">SUM(D324:D330)</f>
        <v>32.940000000000005</v>
      </c>
      <c r="E331" s="25">
        <f t="shared" si="55"/>
        <v>35.15</v>
      </c>
      <c r="F331" s="25">
        <f t="shared" si="55"/>
        <v>152.54000000000002</v>
      </c>
      <c r="G331" s="25">
        <f t="shared" si="55"/>
        <v>1163</v>
      </c>
      <c r="H331" s="25">
        <f t="shared" si="55"/>
        <v>237</v>
      </c>
      <c r="I331" s="25">
        <f t="shared" si="55"/>
        <v>144</v>
      </c>
      <c r="J331" s="25">
        <f t="shared" si="55"/>
        <v>487</v>
      </c>
      <c r="K331" s="25">
        <f t="shared" si="55"/>
        <v>10.809999999999999</v>
      </c>
      <c r="L331" s="25">
        <f t="shared" si="55"/>
        <v>0.53</v>
      </c>
      <c r="M331" s="25">
        <f t="shared" si="55"/>
        <v>28.57</v>
      </c>
      <c r="N331" s="25">
        <f t="shared" si="55"/>
        <v>0.12000000000000001</v>
      </c>
    </row>
    <row r="332" spans="1:14" ht="12.75" customHeight="1">
      <c r="A332" s="6"/>
      <c r="B332" s="58" t="s">
        <v>42</v>
      </c>
      <c r="C332" s="68"/>
      <c r="D332" s="31">
        <f aca="true" t="shared" si="56" ref="D332:N332">D322+D331</f>
        <v>55.64</v>
      </c>
      <c r="E332" s="31">
        <f t="shared" si="56"/>
        <v>63.25</v>
      </c>
      <c r="F332" s="31">
        <f t="shared" si="56"/>
        <v>253.74</v>
      </c>
      <c r="G332" s="31">
        <f t="shared" si="56"/>
        <v>1910</v>
      </c>
      <c r="H332" s="31">
        <f t="shared" si="56"/>
        <v>508</v>
      </c>
      <c r="I332" s="31">
        <f t="shared" si="56"/>
        <v>208</v>
      </c>
      <c r="J332" s="31">
        <f t="shared" si="56"/>
        <v>841</v>
      </c>
      <c r="K332" s="31">
        <f t="shared" si="56"/>
        <v>13.709999999999999</v>
      </c>
      <c r="L332" s="31">
        <f t="shared" si="56"/>
        <v>0.98</v>
      </c>
      <c r="M332" s="31">
        <f t="shared" si="56"/>
        <v>30.98</v>
      </c>
      <c r="N332" s="31">
        <f t="shared" si="56"/>
        <v>0.35000000000000003</v>
      </c>
    </row>
    <row r="333" spans="1:14" ht="12.75" customHeight="1">
      <c r="A333" s="12"/>
      <c r="B333" s="61" t="s">
        <v>43</v>
      </c>
      <c r="C333" s="14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</row>
    <row r="334" spans="1:14" ht="12.75" customHeight="1">
      <c r="A334" s="12"/>
      <c r="B334" s="13" t="s">
        <v>19</v>
      </c>
      <c r="C334" s="14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</row>
    <row r="335" spans="1:14" ht="12.75" customHeight="1">
      <c r="A335" s="6">
        <v>14</v>
      </c>
      <c r="B335" s="22" t="s">
        <v>44</v>
      </c>
      <c r="C335" s="38" t="s">
        <v>45</v>
      </c>
      <c r="D335" s="18">
        <v>0.1</v>
      </c>
      <c r="E335" s="18">
        <v>7.3</v>
      </c>
      <c r="F335" s="18">
        <v>0.1</v>
      </c>
      <c r="G335" s="18">
        <v>66</v>
      </c>
      <c r="H335" s="18">
        <v>2</v>
      </c>
      <c r="I335" s="18">
        <v>0</v>
      </c>
      <c r="J335" s="18">
        <v>3</v>
      </c>
      <c r="K335" s="18">
        <v>0.02</v>
      </c>
      <c r="L335" s="18">
        <v>0</v>
      </c>
      <c r="M335" s="18">
        <v>0</v>
      </c>
      <c r="N335" s="18">
        <v>0.04</v>
      </c>
    </row>
    <row r="336" spans="1:14" ht="12.75" customHeight="1">
      <c r="A336" s="6">
        <v>291</v>
      </c>
      <c r="B336" s="16" t="s">
        <v>147</v>
      </c>
      <c r="C336" s="17" t="s">
        <v>28</v>
      </c>
      <c r="D336" s="18">
        <v>18.6</v>
      </c>
      <c r="E336" s="18">
        <v>10.4</v>
      </c>
      <c r="F336" s="18">
        <v>41.7</v>
      </c>
      <c r="G336" s="18">
        <v>384</v>
      </c>
      <c r="H336" s="18">
        <v>21</v>
      </c>
      <c r="I336" s="18">
        <v>82</v>
      </c>
      <c r="J336" s="18">
        <v>194</v>
      </c>
      <c r="K336" s="18">
        <v>1.6</v>
      </c>
      <c r="L336" s="18">
        <v>0.09</v>
      </c>
      <c r="M336" s="18">
        <v>3.27</v>
      </c>
      <c r="N336" s="18">
        <v>0.04</v>
      </c>
    </row>
    <row r="337" spans="1:14" ht="12.75" customHeight="1">
      <c r="A337" s="36">
        <v>71</v>
      </c>
      <c r="B337" s="37" t="s">
        <v>58</v>
      </c>
      <c r="C337" s="38" t="s">
        <v>53</v>
      </c>
      <c r="D337" s="18">
        <v>0.8</v>
      </c>
      <c r="E337" s="18">
        <v>0.1</v>
      </c>
      <c r="F337" s="18">
        <v>2.7</v>
      </c>
      <c r="G337" s="18">
        <v>17</v>
      </c>
      <c r="H337" s="18">
        <v>10</v>
      </c>
      <c r="I337" s="18">
        <v>14</v>
      </c>
      <c r="J337" s="18">
        <v>18</v>
      </c>
      <c r="K337" s="18">
        <v>0.63</v>
      </c>
      <c r="L337" s="18">
        <v>0.04</v>
      </c>
      <c r="M337" s="18">
        <v>17.5</v>
      </c>
      <c r="N337" s="18">
        <v>0</v>
      </c>
    </row>
    <row r="338" spans="1:14" ht="12.75" customHeight="1">
      <c r="A338" s="6">
        <v>338</v>
      </c>
      <c r="B338" s="16" t="s">
        <v>38</v>
      </c>
      <c r="C338" s="17" t="s">
        <v>21</v>
      </c>
      <c r="D338" s="18">
        <v>0.6</v>
      </c>
      <c r="E338" s="18">
        <v>0.6</v>
      </c>
      <c r="F338" s="18">
        <v>14.7</v>
      </c>
      <c r="G338" s="18">
        <v>71</v>
      </c>
      <c r="H338" s="18">
        <v>24</v>
      </c>
      <c r="I338" s="18">
        <v>14</v>
      </c>
      <c r="J338" s="18">
        <v>17</v>
      </c>
      <c r="K338" s="18">
        <v>3.3</v>
      </c>
      <c r="L338" s="18">
        <v>0.05</v>
      </c>
      <c r="M338" s="18">
        <v>15</v>
      </c>
      <c r="N338" s="18">
        <v>0</v>
      </c>
    </row>
    <row r="339" spans="1:14" ht="12.75" customHeight="1">
      <c r="A339" s="6">
        <v>693</v>
      </c>
      <c r="B339" s="16" t="s">
        <v>74</v>
      </c>
      <c r="C339" s="17" t="s">
        <v>28</v>
      </c>
      <c r="D339" s="18">
        <v>3.9</v>
      </c>
      <c r="E339" s="18">
        <v>3.8</v>
      </c>
      <c r="F339" s="18">
        <v>24.1</v>
      </c>
      <c r="G339" s="18">
        <v>143</v>
      </c>
      <c r="H339" s="18">
        <v>126</v>
      </c>
      <c r="I339" s="18">
        <v>31</v>
      </c>
      <c r="J339" s="18">
        <v>116</v>
      </c>
      <c r="K339" s="18">
        <v>1.03</v>
      </c>
      <c r="L339" s="18">
        <v>0.05</v>
      </c>
      <c r="M339" s="18">
        <v>1.3</v>
      </c>
      <c r="N339" s="18">
        <v>0.02</v>
      </c>
    </row>
    <row r="340" spans="1:14" ht="12.75" customHeight="1">
      <c r="A340" s="6"/>
      <c r="B340" s="22" t="s">
        <v>29</v>
      </c>
      <c r="C340" s="20" t="s">
        <v>162</v>
      </c>
      <c r="D340" s="18">
        <v>4.3</v>
      </c>
      <c r="E340" s="18">
        <v>1.8</v>
      </c>
      <c r="F340" s="18">
        <v>30.2</v>
      </c>
      <c r="G340" s="18">
        <v>154</v>
      </c>
      <c r="H340" s="18">
        <v>10</v>
      </c>
      <c r="I340" s="18">
        <v>15</v>
      </c>
      <c r="J340" s="18">
        <v>41</v>
      </c>
      <c r="K340" s="18">
        <v>0.9</v>
      </c>
      <c r="L340" s="18">
        <v>0.06</v>
      </c>
      <c r="M340" s="18">
        <v>0</v>
      </c>
      <c r="N340" s="18">
        <v>0</v>
      </c>
    </row>
    <row r="341" spans="1:14" ht="12.75" customHeight="1">
      <c r="A341" s="6"/>
      <c r="B341" s="53" t="s">
        <v>30</v>
      </c>
      <c r="C341" s="20"/>
      <c r="D341" s="25">
        <f aca="true" t="shared" si="57" ref="D341:N341">SUM(D335:D340)</f>
        <v>28.300000000000004</v>
      </c>
      <c r="E341" s="25">
        <f t="shared" si="57"/>
        <v>24.000000000000004</v>
      </c>
      <c r="F341" s="25">
        <f t="shared" si="57"/>
        <v>113.50000000000001</v>
      </c>
      <c r="G341" s="25">
        <f t="shared" si="57"/>
        <v>835</v>
      </c>
      <c r="H341" s="25">
        <f t="shared" si="57"/>
        <v>193</v>
      </c>
      <c r="I341" s="25">
        <f t="shared" si="57"/>
        <v>156</v>
      </c>
      <c r="J341" s="25">
        <f t="shared" si="57"/>
        <v>389</v>
      </c>
      <c r="K341" s="25">
        <f t="shared" si="57"/>
        <v>7.48</v>
      </c>
      <c r="L341" s="25">
        <f t="shared" si="57"/>
        <v>0.29</v>
      </c>
      <c r="M341" s="25">
        <f t="shared" si="57"/>
        <v>37.06999999999999</v>
      </c>
      <c r="N341" s="25">
        <f t="shared" si="57"/>
        <v>0.1</v>
      </c>
    </row>
    <row r="342" spans="1:14" ht="12.75" customHeight="1">
      <c r="A342" s="12"/>
      <c r="B342" s="57" t="s">
        <v>31</v>
      </c>
      <c r="C342" s="14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</row>
    <row r="343" spans="1:14" ht="12.75" customHeight="1">
      <c r="A343" s="6">
        <v>88</v>
      </c>
      <c r="B343" s="27" t="s">
        <v>148</v>
      </c>
      <c r="C343" s="17" t="s">
        <v>61</v>
      </c>
      <c r="D343" s="18">
        <v>4.65</v>
      </c>
      <c r="E343" s="18">
        <v>3</v>
      </c>
      <c r="F343" s="18">
        <v>7.7</v>
      </c>
      <c r="G343" s="18">
        <v>81</v>
      </c>
      <c r="H343" s="18">
        <v>34</v>
      </c>
      <c r="I343" s="18">
        <v>22</v>
      </c>
      <c r="J343" s="18">
        <v>47</v>
      </c>
      <c r="K343" s="18">
        <v>0.76</v>
      </c>
      <c r="L343" s="18">
        <v>0.06</v>
      </c>
      <c r="M343" s="18">
        <v>18.36</v>
      </c>
      <c r="N343" s="18">
        <v>0</v>
      </c>
    </row>
    <row r="344" spans="1:14" ht="12.75" customHeight="1">
      <c r="A344" s="6" t="s">
        <v>62</v>
      </c>
      <c r="B344" s="16" t="s">
        <v>63</v>
      </c>
      <c r="C344" s="17" t="s">
        <v>35</v>
      </c>
      <c r="D344" s="18">
        <v>19.91</v>
      </c>
      <c r="E344" s="18">
        <v>11.11</v>
      </c>
      <c r="F344" s="18">
        <v>4.8100000000000005</v>
      </c>
      <c r="G344" s="18">
        <v>198</v>
      </c>
      <c r="H344" s="18">
        <v>16</v>
      </c>
      <c r="I344" s="18">
        <v>23</v>
      </c>
      <c r="J344" s="18">
        <v>156</v>
      </c>
      <c r="K344" s="18">
        <v>0.69</v>
      </c>
      <c r="L344" s="18">
        <v>0.18</v>
      </c>
      <c r="M344" s="18">
        <v>0.63</v>
      </c>
      <c r="N344" s="18">
        <v>0.03</v>
      </c>
    </row>
    <row r="345" spans="1:14" ht="12.75" customHeight="1">
      <c r="A345" s="39">
        <v>312</v>
      </c>
      <c r="B345" s="40" t="s">
        <v>64</v>
      </c>
      <c r="C345" s="34" t="s">
        <v>37</v>
      </c>
      <c r="D345" s="41">
        <v>3.8</v>
      </c>
      <c r="E345" s="41">
        <v>6.5</v>
      </c>
      <c r="F345" s="41">
        <v>14.5</v>
      </c>
      <c r="G345" s="41">
        <v>166</v>
      </c>
      <c r="H345" s="41">
        <v>46</v>
      </c>
      <c r="I345" s="41">
        <v>33</v>
      </c>
      <c r="J345" s="41">
        <v>99</v>
      </c>
      <c r="K345" s="41">
        <v>1.18</v>
      </c>
      <c r="L345" s="41">
        <v>0.17</v>
      </c>
      <c r="M345" s="41">
        <v>6.19</v>
      </c>
      <c r="N345" s="41">
        <v>0.03</v>
      </c>
    </row>
    <row r="346" spans="1:14" ht="12.75" customHeight="1">
      <c r="A346" s="6">
        <v>71</v>
      </c>
      <c r="B346" s="33" t="s">
        <v>52</v>
      </c>
      <c r="C346" s="34" t="s">
        <v>53</v>
      </c>
      <c r="D346" s="18">
        <v>0.6</v>
      </c>
      <c r="E346" s="18">
        <v>0.1</v>
      </c>
      <c r="F346" s="18">
        <v>1.8</v>
      </c>
      <c r="G346" s="18">
        <v>10</v>
      </c>
      <c r="H346" s="18">
        <v>16</v>
      </c>
      <c r="I346" s="18">
        <v>10</v>
      </c>
      <c r="J346" s="18">
        <v>29</v>
      </c>
      <c r="K346" s="18">
        <v>0.42</v>
      </c>
      <c r="L346" s="18">
        <v>0.02</v>
      </c>
      <c r="M346" s="18">
        <v>7</v>
      </c>
      <c r="N346" s="18">
        <v>0</v>
      </c>
    </row>
    <row r="347" spans="1:14" ht="12.75" customHeight="1">
      <c r="A347" s="6" t="s">
        <v>54</v>
      </c>
      <c r="B347" s="37" t="s">
        <v>114</v>
      </c>
      <c r="C347" s="38" t="s">
        <v>28</v>
      </c>
      <c r="D347" s="18">
        <v>0.2</v>
      </c>
      <c r="E347" s="18">
        <v>0.1</v>
      </c>
      <c r="F347" s="18">
        <v>18.2</v>
      </c>
      <c r="G347" s="18">
        <v>76</v>
      </c>
      <c r="H347" s="18">
        <v>20</v>
      </c>
      <c r="I347" s="18">
        <v>10</v>
      </c>
      <c r="J347" s="18">
        <v>9</v>
      </c>
      <c r="K347" s="18">
        <v>0.2</v>
      </c>
      <c r="L347" s="18">
        <v>0.01</v>
      </c>
      <c r="M347" s="18">
        <v>4.5</v>
      </c>
      <c r="N347" s="18">
        <v>0</v>
      </c>
    </row>
    <row r="348" spans="1:14" ht="12.75" customHeight="1">
      <c r="A348" s="6"/>
      <c r="B348" s="19" t="s">
        <v>40</v>
      </c>
      <c r="C348" s="20" t="s">
        <v>41</v>
      </c>
      <c r="D348" s="18">
        <v>9.4</v>
      </c>
      <c r="E348" s="29">
        <v>2.8</v>
      </c>
      <c r="F348" s="18">
        <v>62.2</v>
      </c>
      <c r="G348" s="18">
        <v>312</v>
      </c>
      <c r="H348" s="18">
        <v>32</v>
      </c>
      <c r="I348" s="18">
        <v>49</v>
      </c>
      <c r="J348" s="18">
        <v>148</v>
      </c>
      <c r="K348" s="18">
        <v>3.6</v>
      </c>
      <c r="L348" s="18">
        <v>0.2</v>
      </c>
      <c r="M348" s="18">
        <v>0</v>
      </c>
      <c r="N348" s="18">
        <v>0</v>
      </c>
    </row>
    <row r="349" spans="1:14" ht="12.75" customHeight="1">
      <c r="A349" s="6"/>
      <c r="B349" s="53" t="s">
        <v>30</v>
      </c>
      <c r="C349" s="20"/>
      <c r="D349" s="25">
        <f aca="true" t="shared" si="58" ref="D349:N349">SUM(D343:D348)</f>
        <v>38.56</v>
      </c>
      <c r="E349" s="25">
        <f t="shared" si="58"/>
        <v>23.610000000000003</v>
      </c>
      <c r="F349" s="25">
        <f t="shared" si="58"/>
        <v>109.21000000000001</v>
      </c>
      <c r="G349" s="25">
        <f t="shared" si="58"/>
        <v>843</v>
      </c>
      <c r="H349" s="25">
        <f t="shared" si="58"/>
        <v>164</v>
      </c>
      <c r="I349" s="25">
        <f t="shared" si="58"/>
        <v>147</v>
      </c>
      <c r="J349" s="25">
        <f t="shared" si="58"/>
        <v>488</v>
      </c>
      <c r="K349" s="25">
        <f t="shared" si="58"/>
        <v>6.85</v>
      </c>
      <c r="L349" s="25">
        <f t="shared" si="58"/>
        <v>0.6400000000000001</v>
      </c>
      <c r="M349" s="25">
        <f t="shared" si="58"/>
        <v>36.68</v>
      </c>
      <c r="N349" s="25">
        <f t="shared" si="58"/>
        <v>0.06</v>
      </c>
    </row>
    <row r="350" spans="1:14" ht="12.75" customHeight="1">
      <c r="A350" s="12"/>
      <c r="B350" s="69" t="s">
        <v>42</v>
      </c>
      <c r="C350" s="70"/>
      <c r="D350" s="31">
        <f aca="true" t="shared" si="59" ref="D350:N350">D341+D349</f>
        <v>66.86000000000001</v>
      </c>
      <c r="E350" s="31">
        <f t="shared" si="59"/>
        <v>47.61000000000001</v>
      </c>
      <c r="F350" s="31">
        <f t="shared" si="59"/>
        <v>222.71000000000004</v>
      </c>
      <c r="G350" s="31">
        <f t="shared" si="59"/>
        <v>1678</v>
      </c>
      <c r="H350" s="31">
        <f t="shared" si="59"/>
        <v>357</v>
      </c>
      <c r="I350" s="31">
        <f t="shared" si="59"/>
        <v>303</v>
      </c>
      <c r="J350" s="31">
        <f t="shared" si="59"/>
        <v>877</v>
      </c>
      <c r="K350" s="31">
        <f t="shared" si="59"/>
        <v>14.33</v>
      </c>
      <c r="L350" s="31">
        <f t="shared" si="59"/>
        <v>0.9300000000000002</v>
      </c>
      <c r="M350" s="31">
        <f t="shared" si="59"/>
        <v>73.75</v>
      </c>
      <c r="N350" s="31">
        <f t="shared" si="59"/>
        <v>0.16</v>
      </c>
    </row>
    <row r="351" spans="1:14" ht="12.75" customHeight="1">
      <c r="A351" s="12"/>
      <c r="B351" s="61" t="s">
        <v>56</v>
      </c>
      <c r="C351" s="14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</row>
    <row r="352" spans="1:14" ht="12.75" customHeight="1">
      <c r="A352" s="12"/>
      <c r="B352" s="13" t="s">
        <v>19</v>
      </c>
      <c r="C352" s="14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</row>
    <row r="353" spans="1:14" ht="12.75" customHeight="1">
      <c r="A353" s="6">
        <v>14</v>
      </c>
      <c r="B353" s="22" t="s">
        <v>44</v>
      </c>
      <c r="C353" s="38" t="s">
        <v>45</v>
      </c>
      <c r="D353" s="18">
        <v>0.1</v>
      </c>
      <c r="E353" s="18">
        <v>7.3</v>
      </c>
      <c r="F353" s="18">
        <v>0.1</v>
      </c>
      <c r="G353" s="18">
        <v>66</v>
      </c>
      <c r="H353" s="18">
        <v>2</v>
      </c>
      <c r="I353" s="18">
        <v>0</v>
      </c>
      <c r="J353" s="18">
        <v>3</v>
      </c>
      <c r="K353" s="18">
        <v>0.02</v>
      </c>
      <c r="L353" s="18">
        <v>0</v>
      </c>
      <c r="M353" s="18">
        <v>0</v>
      </c>
      <c r="N353" s="18">
        <v>0.04</v>
      </c>
    </row>
    <row r="354" spans="1:14" ht="12.75" customHeight="1">
      <c r="A354" s="6">
        <v>223</v>
      </c>
      <c r="B354" s="16" t="s">
        <v>46</v>
      </c>
      <c r="C354" s="17" t="s">
        <v>47</v>
      </c>
      <c r="D354" s="18">
        <v>33.5</v>
      </c>
      <c r="E354" s="18">
        <v>25.5</v>
      </c>
      <c r="F354" s="18">
        <v>45.9</v>
      </c>
      <c r="G354" s="18">
        <v>499</v>
      </c>
      <c r="H354" s="18">
        <v>380</v>
      </c>
      <c r="I354" s="18">
        <v>53</v>
      </c>
      <c r="J354" s="18">
        <v>475</v>
      </c>
      <c r="K354" s="18">
        <v>1.34</v>
      </c>
      <c r="L354" s="18">
        <v>0.12</v>
      </c>
      <c r="M354" s="18">
        <v>0.63</v>
      </c>
      <c r="N354" s="18">
        <v>0.09</v>
      </c>
    </row>
    <row r="355" spans="1:14" ht="12.75" customHeight="1">
      <c r="A355" s="6">
        <v>376</v>
      </c>
      <c r="B355" s="33" t="s">
        <v>48</v>
      </c>
      <c r="C355" s="17" t="s">
        <v>28</v>
      </c>
      <c r="D355" s="18">
        <v>0.2</v>
      </c>
      <c r="E355" s="18">
        <v>0.1</v>
      </c>
      <c r="F355" s="18">
        <v>10.1</v>
      </c>
      <c r="G355" s="18">
        <v>41</v>
      </c>
      <c r="H355" s="18">
        <v>5</v>
      </c>
      <c r="I355" s="18">
        <v>4</v>
      </c>
      <c r="J355" s="18">
        <v>8</v>
      </c>
      <c r="K355" s="18">
        <v>0.85</v>
      </c>
      <c r="L355" s="18">
        <v>0</v>
      </c>
      <c r="M355" s="18">
        <v>0.1</v>
      </c>
      <c r="N355" s="18">
        <v>0</v>
      </c>
    </row>
    <row r="356" spans="1:14" ht="12.75" customHeight="1">
      <c r="A356" s="6"/>
      <c r="B356" s="22" t="s">
        <v>29</v>
      </c>
      <c r="C356" s="20" t="s">
        <v>162</v>
      </c>
      <c r="D356" s="18">
        <v>4.3</v>
      </c>
      <c r="E356" s="18">
        <v>1.8</v>
      </c>
      <c r="F356" s="18">
        <v>30.2</v>
      </c>
      <c r="G356" s="18">
        <v>154</v>
      </c>
      <c r="H356" s="18">
        <v>10</v>
      </c>
      <c r="I356" s="18">
        <v>15</v>
      </c>
      <c r="J356" s="18">
        <v>41</v>
      </c>
      <c r="K356" s="18">
        <v>0.9</v>
      </c>
      <c r="L356" s="18">
        <v>0.06</v>
      </c>
      <c r="M356" s="18">
        <v>0</v>
      </c>
      <c r="N356" s="18">
        <v>0</v>
      </c>
    </row>
    <row r="357" spans="1:14" ht="12.75" customHeight="1">
      <c r="A357" s="6"/>
      <c r="B357" s="53" t="s">
        <v>30</v>
      </c>
      <c r="C357" s="20"/>
      <c r="D357" s="25">
        <f aca="true" t="shared" si="60" ref="D357:N357">SUM(D353:D356)</f>
        <v>38.1</v>
      </c>
      <c r="E357" s="25">
        <f t="shared" si="60"/>
        <v>34.699999999999996</v>
      </c>
      <c r="F357" s="25">
        <f t="shared" si="60"/>
        <v>86.3</v>
      </c>
      <c r="G357" s="25">
        <f t="shared" si="60"/>
        <v>760</v>
      </c>
      <c r="H357" s="25">
        <f t="shared" si="60"/>
        <v>397</v>
      </c>
      <c r="I357" s="25">
        <f t="shared" si="60"/>
        <v>72</v>
      </c>
      <c r="J357" s="25">
        <f t="shared" si="60"/>
        <v>527</v>
      </c>
      <c r="K357" s="25">
        <f t="shared" si="60"/>
        <v>3.11</v>
      </c>
      <c r="L357" s="25">
        <f t="shared" si="60"/>
        <v>0.18</v>
      </c>
      <c r="M357" s="25">
        <f t="shared" si="60"/>
        <v>0.73</v>
      </c>
      <c r="N357" s="25">
        <f t="shared" si="60"/>
        <v>0.13</v>
      </c>
    </row>
    <row r="358" spans="1:14" ht="12.75" customHeight="1">
      <c r="A358" s="12"/>
      <c r="B358" s="57" t="s">
        <v>31</v>
      </c>
      <c r="C358" s="14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</row>
    <row r="359" spans="1:14" ht="12.75" customHeight="1">
      <c r="A359" s="6" t="s">
        <v>115</v>
      </c>
      <c r="B359" s="27" t="s">
        <v>116</v>
      </c>
      <c r="C359" s="34" t="s">
        <v>117</v>
      </c>
      <c r="D359" s="18">
        <v>9.4</v>
      </c>
      <c r="E359" s="18">
        <v>1.1</v>
      </c>
      <c r="F359" s="18">
        <v>16.3</v>
      </c>
      <c r="G359" s="18">
        <v>128</v>
      </c>
      <c r="H359" s="18">
        <v>12.5</v>
      </c>
      <c r="I359" s="18">
        <v>30</v>
      </c>
      <c r="J359" s="18">
        <v>49</v>
      </c>
      <c r="K359" s="18">
        <v>0.81</v>
      </c>
      <c r="L359" s="18">
        <v>0.04</v>
      </c>
      <c r="M359" s="18">
        <v>1.26</v>
      </c>
      <c r="N359" s="18">
        <v>0.01</v>
      </c>
    </row>
    <row r="360" spans="1:14" ht="12.75" customHeight="1">
      <c r="A360" s="6">
        <v>260</v>
      </c>
      <c r="B360" s="27" t="s">
        <v>34</v>
      </c>
      <c r="C360" s="20" t="s">
        <v>35</v>
      </c>
      <c r="D360" s="18">
        <v>15.74</v>
      </c>
      <c r="E360" s="18">
        <v>8.09</v>
      </c>
      <c r="F360" s="18">
        <v>2.68</v>
      </c>
      <c r="G360" s="18">
        <v>143</v>
      </c>
      <c r="H360" s="18">
        <v>12</v>
      </c>
      <c r="I360" s="18">
        <v>4</v>
      </c>
      <c r="J360" s="18">
        <v>15</v>
      </c>
      <c r="K360" s="18">
        <v>0.19</v>
      </c>
      <c r="L360" s="18">
        <v>0.01</v>
      </c>
      <c r="M360" s="18">
        <v>0.76</v>
      </c>
      <c r="N360" s="18">
        <v>0.01</v>
      </c>
    </row>
    <row r="361" spans="1:14" ht="12.75" customHeight="1">
      <c r="A361" s="6">
        <v>302</v>
      </c>
      <c r="B361" s="16" t="s">
        <v>129</v>
      </c>
      <c r="C361" s="17" t="s">
        <v>37</v>
      </c>
      <c r="D361" s="18">
        <v>10.2</v>
      </c>
      <c r="E361" s="18">
        <v>8.8</v>
      </c>
      <c r="F361" s="18">
        <v>44.1</v>
      </c>
      <c r="G361" s="18">
        <v>302</v>
      </c>
      <c r="H361" s="18">
        <v>18</v>
      </c>
      <c r="I361" s="18">
        <v>161</v>
      </c>
      <c r="J361" s="18">
        <v>242</v>
      </c>
      <c r="K361" s="18">
        <v>5.4</v>
      </c>
      <c r="L361" s="18">
        <v>0.25</v>
      </c>
      <c r="M361" s="18">
        <v>0</v>
      </c>
      <c r="N361" s="18">
        <v>0.03</v>
      </c>
    </row>
    <row r="362" spans="1:14" ht="12.75" customHeight="1">
      <c r="A362" s="36">
        <v>71</v>
      </c>
      <c r="B362" s="37" t="s">
        <v>58</v>
      </c>
      <c r="C362" s="38" t="s">
        <v>53</v>
      </c>
      <c r="D362" s="18">
        <v>0.8</v>
      </c>
      <c r="E362" s="18">
        <v>0.1</v>
      </c>
      <c r="F362" s="18">
        <v>2.7</v>
      </c>
      <c r="G362" s="18">
        <v>17</v>
      </c>
      <c r="H362" s="18">
        <v>10</v>
      </c>
      <c r="I362" s="18">
        <v>14</v>
      </c>
      <c r="J362" s="18">
        <v>18</v>
      </c>
      <c r="K362" s="18">
        <v>0.63</v>
      </c>
      <c r="L362" s="18">
        <v>0.04</v>
      </c>
      <c r="M362" s="18">
        <v>17.5</v>
      </c>
      <c r="N362" s="18">
        <v>0</v>
      </c>
    </row>
    <row r="363" spans="1:14" ht="12.75" customHeight="1">
      <c r="A363" s="6">
        <v>348</v>
      </c>
      <c r="B363" s="21" t="s">
        <v>39</v>
      </c>
      <c r="C363" s="17" t="s">
        <v>28</v>
      </c>
      <c r="D363" s="18">
        <v>1</v>
      </c>
      <c r="E363" s="18">
        <v>0.1</v>
      </c>
      <c r="F363" s="18">
        <v>25.2</v>
      </c>
      <c r="G363" s="18">
        <v>106</v>
      </c>
      <c r="H363" s="18">
        <v>33</v>
      </c>
      <c r="I363" s="18">
        <v>21</v>
      </c>
      <c r="J363" s="18">
        <v>29</v>
      </c>
      <c r="K363" s="18">
        <v>0.69</v>
      </c>
      <c r="L363" s="18">
        <v>0.02</v>
      </c>
      <c r="M363" s="18">
        <v>0.89</v>
      </c>
      <c r="N363" s="18">
        <v>0</v>
      </c>
    </row>
    <row r="364" spans="1:14" ht="12.75" customHeight="1">
      <c r="A364" s="6"/>
      <c r="B364" s="19" t="s">
        <v>40</v>
      </c>
      <c r="C364" s="20" t="s">
        <v>41</v>
      </c>
      <c r="D364" s="18">
        <v>9.4</v>
      </c>
      <c r="E364" s="29">
        <v>2.8</v>
      </c>
      <c r="F364" s="18">
        <v>62.2</v>
      </c>
      <c r="G364" s="18">
        <v>312</v>
      </c>
      <c r="H364" s="18">
        <v>32</v>
      </c>
      <c r="I364" s="18">
        <v>49</v>
      </c>
      <c r="J364" s="18">
        <v>148</v>
      </c>
      <c r="K364" s="18">
        <v>3.6</v>
      </c>
      <c r="L364" s="18">
        <v>0.2</v>
      </c>
      <c r="M364" s="18">
        <v>0</v>
      </c>
      <c r="N364" s="18">
        <v>0</v>
      </c>
    </row>
    <row r="365" spans="1:14" ht="12.75" customHeight="1">
      <c r="A365" s="6"/>
      <c r="B365" s="53" t="s">
        <v>30</v>
      </c>
      <c r="C365" s="20"/>
      <c r="D365" s="25">
        <f aca="true" t="shared" si="61" ref="D365:N365">SUM(D359:D364)</f>
        <v>46.54</v>
      </c>
      <c r="E365" s="25">
        <f t="shared" si="61"/>
        <v>20.990000000000006</v>
      </c>
      <c r="F365" s="25">
        <f t="shared" si="61"/>
        <v>153.18</v>
      </c>
      <c r="G365" s="25">
        <f t="shared" si="61"/>
        <v>1008</v>
      </c>
      <c r="H365" s="25">
        <f t="shared" si="61"/>
        <v>117.5</v>
      </c>
      <c r="I365" s="25">
        <f t="shared" si="61"/>
        <v>279</v>
      </c>
      <c r="J365" s="25">
        <f t="shared" si="61"/>
        <v>501</v>
      </c>
      <c r="K365" s="25">
        <f t="shared" si="61"/>
        <v>11.32</v>
      </c>
      <c r="L365" s="25">
        <f t="shared" si="61"/>
        <v>0.56</v>
      </c>
      <c r="M365" s="25">
        <f t="shared" si="61"/>
        <v>20.41</v>
      </c>
      <c r="N365" s="25">
        <f t="shared" si="61"/>
        <v>0.05</v>
      </c>
    </row>
    <row r="366" spans="1:14" ht="12.75" customHeight="1">
      <c r="A366" s="6"/>
      <c r="B366" s="71" t="s">
        <v>42</v>
      </c>
      <c r="C366" s="68"/>
      <c r="D366" s="31">
        <f aca="true" t="shared" si="62" ref="D366:N366">D357+D365</f>
        <v>84.64</v>
      </c>
      <c r="E366" s="31">
        <f t="shared" si="62"/>
        <v>55.69</v>
      </c>
      <c r="F366" s="31">
        <f t="shared" si="62"/>
        <v>239.48000000000002</v>
      </c>
      <c r="G366" s="31">
        <f t="shared" si="62"/>
        <v>1768</v>
      </c>
      <c r="H366" s="31">
        <f t="shared" si="62"/>
        <v>514.5</v>
      </c>
      <c r="I366" s="31">
        <f t="shared" si="62"/>
        <v>351</v>
      </c>
      <c r="J366" s="31">
        <f t="shared" si="62"/>
        <v>1028</v>
      </c>
      <c r="K366" s="31">
        <f t="shared" si="62"/>
        <v>14.43</v>
      </c>
      <c r="L366" s="31">
        <f t="shared" si="62"/>
        <v>0.74</v>
      </c>
      <c r="M366" s="31">
        <f t="shared" si="62"/>
        <v>21.14</v>
      </c>
      <c r="N366" s="31">
        <f t="shared" si="62"/>
        <v>0.18</v>
      </c>
    </row>
    <row r="367" spans="1:14" ht="12.75" customHeight="1">
      <c r="A367" s="12"/>
      <c r="B367" s="61" t="s">
        <v>68</v>
      </c>
      <c r="C367" s="14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</row>
    <row r="368" spans="1:14" ht="12.75" customHeight="1">
      <c r="A368" s="12"/>
      <c r="B368" s="13" t="s">
        <v>19</v>
      </c>
      <c r="C368" s="14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</row>
    <row r="369" spans="1:14" ht="12.75" customHeight="1">
      <c r="A369" s="6">
        <v>14</v>
      </c>
      <c r="B369" s="16" t="s">
        <v>44</v>
      </c>
      <c r="C369" s="17" t="s">
        <v>45</v>
      </c>
      <c r="D369" s="18">
        <v>0.1</v>
      </c>
      <c r="E369" s="18">
        <v>7.3</v>
      </c>
      <c r="F369" s="18">
        <v>0.1</v>
      </c>
      <c r="G369" s="18">
        <v>66</v>
      </c>
      <c r="H369" s="18">
        <v>2</v>
      </c>
      <c r="I369" s="18">
        <v>0</v>
      </c>
      <c r="J369" s="18">
        <v>3</v>
      </c>
      <c r="K369" s="18">
        <v>0.02</v>
      </c>
      <c r="L369" s="18">
        <v>0</v>
      </c>
      <c r="M369" s="18">
        <v>0</v>
      </c>
      <c r="N369" s="18">
        <v>0.04</v>
      </c>
    </row>
    <row r="370" spans="1:14" ht="12.75" customHeight="1">
      <c r="A370" s="6">
        <v>15</v>
      </c>
      <c r="B370" s="16" t="s">
        <v>127</v>
      </c>
      <c r="C370" s="17" t="s">
        <v>45</v>
      </c>
      <c r="D370" s="18">
        <v>2.3</v>
      </c>
      <c r="E370" s="18">
        <v>3</v>
      </c>
      <c r="F370" s="18">
        <v>0</v>
      </c>
      <c r="G370" s="18">
        <v>36</v>
      </c>
      <c r="H370" s="18">
        <v>88</v>
      </c>
      <c r="I370" s="18">
        <v>3.5</v>
      </c>
      <c r="J370" s="18">
        <v>50</v>
      </c>
      <c r="K370" s="18">
        <v>0.1</v>
      </c>
      <c r="L370" s="18">
        <v>0</v>
      </c>
      <c r="M370" s="18">
        <v>0.07</v>
      </c>
      <c r="N370" s="18">
        <v>0.03</v>
      </c>
    </row>
    <row r="371" spans="1:14" ht="12.75" customHeight="1">
      <c r="A371" s="6" t="s">
        <v>149</v>
      </c>
      <c r="B371" s="22" t="s">
        <v>150</v>
      </c>
      <c r="C371" s="20" t="s">
        <v>35</v>
      </c>
      <c r="D371" s="18">
        <v>21.1</v>
      </c>
      <c r="E371" s="18">
        <v>13.6</v>
      </c>
      <c r="F371" s="18">
        <v>10.4</v>
      </c>
      <c r="G371" s="18">
        <v>261</v>
      </c>
      <c r="H371" s="18">
        <v>21</v>
      </c>
      <c r="I371" s="18">
        <v>22</v>
      </c>
      <c r="J371" s="18">
        <v>79</v>
      </c>
      <c r="K371" s="18">
        <v>1.18</v>
      </c>
      <c r="L371" s="18">
        <v>0.1</v>
      </c>
      <c r="M371" s="18">
        <v>0.66</v>
      </c>
      <c r="N371" s="18">
        <v>0.03</v>
      </c>
    </row>
    <row r="372" spans="1:14" ht="12.75" customHeight="1">
      <c r="A372" s="6">
        <v>309</v>
      </c>
      <c r="B372" s="16" t="s">
        <v>36</v>
      </c>
      <c r="C372" s="17" t="s">
        <v>37</v>
      </c>
      <c r="D372" s="18">
        <v>6.5</v>
      </c>
      <c r="E372" s="18">
        <v>5.7</v>
      </c>
      <c r="F372" s="18">
        <v>33.5</v>
      </c>
      <c r="G372" s="18">
        <v>222</v>
      </c>
      <c r="H372" s="18">
        <v>8</v>
      </c>
      <c r="I372" s="18">
        <v>9</v>
      </c>
      <c r="J372" s="18">
        <v>42</v>
      </c>
      <c r="K372" s="18">
        <v>0.91</v>
      </c>
      <c r="L372" s="18">
        <v>0.07</v>
      </c>
      <c r="M372" s="18">
        <v>0</v>
      </c>
      <c r="N372" s="18">
        <v>0.03</v>
      </c>
    </row>
    <row r="373" spans="1:14" ht="12.75" customHeight="1">
      <c r="A373" s="36">
        <v>71</v>
      </c>
      <c r="B373" s="37" t="s">
        <v>58</v>
      </c>
      <c r="C373" s="38" t="s">
        <v>53</v>
      </c>
      <c r="D373" s="18">
        <v>0.8</v>
      </c>
      <c r="E373" s="18">
        <v>0.1</v>
      </c>
      <c r="F373" s="18">
        <v>2.7</v>
      </c>
      <c r="G373" s="18">
        <v>17</v>
      </c>
      <c r="H373" s="18">
        <v>10</v>
      </c>
      <c r="I373" s="18">
        <v>14</v>
      </c>
      <c r="J373" s="18">
        <v>18</v>
      </c>
      <c r="K373" s="18">
        <v>0.63</v>
      </c>
      <c r="L373" s="18">
        <v>0.04</v>
      </c>
      <c r="M373" s="18">
        <v>17.5</v>
      </c>
      <c r="N373" s="18">
        <v>0</v>
      </c>
    </row>
    <row r="374" spans="1:14" ht="12.75" customHeight="1">
      <c r="A374" s="6" t="s">
        <v>26</v>
      </c>
      <c r="B374" s="22" t="s">
        <v>27</v>
      </c>
      <c r="C374" s="20" t="s">
        <v>28</v>
      </c>
      <c r="D374" s="18">
        <v>2.3</v>
      </c>
      <c r="E374" s="18">
        <v>1.8</v>
      </c>
      <c r="F374" s="18">
        <v>25</v>
      </c>
      <c r="G374" s="18">
        <v>125</v>
      </c>
      <c r="H374" s="18">
        <v>61</v>
      </c>
      <c r="I374" s="18">
        <v>7</v>
      </c>
      <c r="J374" s="18">
        <v>45</v>
      </c>
      <c r="K374" s="18">
        <v>0.1</v>
      </c>
      <c r="L374" s="18">
        <v>0.24</v>
      </c>
      <c r="M374" s="18">
        <v>0.65</v>
      </c>
      <c r="N374" s="18">
        <v>0.01</v>
      </c>
    </row>
    <row r="375" spans="1:14" ht="12.75" customHeight="1">
      <c r="A375" s="6"/>
      <c r="B375" s="22" t="s">
        <v>29</v>
      </c>
      <c r="C375" s="20" t="s">
        <v>162</v>
      </c>
      <c r="D375" s="18">
        <v>4.3</v>
      </c>
      <c r="E375" s="18">
        <v>1.8</v>
      </c>
      <c r="F375" s="18">
        <v>30.2</v>
      </c>
      <c r="G375" s="18">
        <v>154</v>
      </c>
      <c r="H375" s="18">
        <v>10</v>
      </c>
      <c r="I375" s="18">
        <v>15</v>
      </c>
      <c r="J375" s="18">
        <v>41</v>
      </c>
      <c r="K375" s="18">
        <v>0.9</v>
      </c>
      <c r="L375" s="18">
        <v>0.06</v>
      </c>
      <c r="M375" s="18">
        <v>0</v>
      </c>
      <c r="N375" s="18">
        <v>0</v>
      </c>
    </row>
    <row r="376" spans="1:14" ht="12.75" customHeight="1">
      <c r="A376" s="6"/>
      <c r="B376" s="53" t="s">
        <v>30</v>
      </c>
      <c r="C376" s="20"/>
      <c r="D376" s="25">
        <f aca="true" t="shared" si="63" ref="D376:N376">SUM(D369:D375)</f>
        <v>37.4</v>
      </c>
      <c r="E376" s="25">
        <f t="shared" si="63"/>
        <v>33.3</v>
      </c>
      <c r="F376" s="25">
        <f t="shared" si="63"/>
        <v>101.9</v>
      </c>
      <c r="G376" s="25">
        <f t="shared" si="63"/>
        <v>881</v>
      </c>
      <c r="H376" s="25">
        <f t="shared" si="63"/>
        <v>200</v>
      </c>
      <c r="I376" s="25">
        <f t="shared" si="63"/>
        <v>70.5</v>
      </c>
      <c r="J376" s="25">
        <f t="shared" si="63"/>
        <v>278</v>
      </c>
      <c r="K376" s="25">
        <f t="shared" si="63"/>
        <v>3.84</v>
      </c>
      <c r="L376" s="25">
        <f t="shared" si="63"/>
        <v>0.51</v>
      </c>
      <c r="M376" s="25">
        <f t="shared" si="63"/>
        <v>18.88</v>
      </c>
      <c r="N376" s="25">
        <f t="shared" si="63"/>
        <v>0.14</v>
      </c>
    </row>
    <row r="377" spans="1:14" ht="12.75" customHeight="1">
      <c r="A377" s="12"/>
      <c r="B377" s="57" t="s">
        <v>31</v>
      </c>
      <c r="C377" s="14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</row>
    <row r="378" spans="1:14" ht="22.5" customHeight="1">
      <c r="A378" s="6">
        <v>82</v>
      </c>
      <c r="B378" s="21" t="s">
        <v>49</v>
      </c>
      <c r="C378" s="17" t="s">
        <v>50</v>
      </c>
      <c r="D378" s="18">
        <v>4.8</v>
      </c>
      <c r="E378" s="18">
        <v>3.6</v>
      </c>
      <c r="F378" s="18">
        <v>9.9</v>
      </c>
      <c r="G378" s="18">
        <v>100</v>
      </c>
      <c r="H378" s="18">
        <v>38</v>
      </c>
      <c r="I378" s="18">
        <v>25</v>
      </c>
      <c r="J378" s="18">
        <v>53</v>
      </c>
      <c r="K378" s="18">
        <v>1.12</v>
      </c>
      <c r="L378" s="18">
        <v>0.05</v>
      </c>
      <c r="M378" s="18">
        <v>10.04</v>
      </c>
      <c r="N378" s="18">
        <v>0.01</v>
      </c>
    </row>
    <row r="379" spans="1:14" ht="12.75" customHeight="1">
      <c r="A379" s="6" t="s">
        <v>138</v>
      </c>
      <c r="B379" s="22" t="s">
        <v>139</v>
      </c>
      <c r="C379" s="20" t="s">
        <v>35</v>
      </c>
      <c r="D379" s="18">
        <v>23.8</v>
      </c>
      <c r="E379" s="18">
        <v>10.3</v>
      </c>
      <c r="F379" s="18">
        <v>10.7</v>
      </c>
      <c r="G379" s="18">
        <v>302</v>
      </c>
      <c r="H379" s="18">
        <v>14</v>
      </c>
      <c r="I379" s="18">
        <v>83</v>
      </c>
      <c r="J379" s="18">
        <v>106</v>
      </c>
      <c r="K379" s="18">
        <v>1.98</v>
      </c>
      <c r="L379" s="18">
        <v>0.1</v>
      </c>
      <c r="M379" s="18">
        <v>0.83</v>
      </c>
      <c r="N379" s="18">
        <v>0.07</v>
      </c>
    </row>
    <row r="380" spans="1:14" ht="12.75" customHeight="1">
      <c r="A380" s="39">
        <v>310</v>
      </c>
      <c r="B380" s="40" t="s">
        <v>151</v>
      </c>
      <c r="C380" s="34" t="s">
        <v>37</v>
      </c>
      <c r="D380" s="41">
        <v>3.5</v>
      </c>
      <c r="E380" s="41">
        <v>5.8</v>
      </c>
      <c r="F380" s="41">
        <v>18.5</v>
      </c>
      <c r="G380" s="41">
        <v>175</v>
      </c>
      <c r="H380" s="41">
        <v>18</v>
      </c>
      <c r="I380" s="41">
        <v>35</v>
      </c>
      <c r="J380" s="41">
        <v>96</v>
      </c>
      <c r="K380" s="41">
        <v>1.39</v>
      </c>
      <c r="L380" s="41">
        <v>0.18</v>
      </c>
      <c r="M380" s="41">
        <v>25</v>
      </c>
      <c r="N380" s="41">
        <v>0.03</v>
      </c>
    </row>
    <row r="381" spans="1:14" ht="23.25" customHeight="1">
      <c r="A381" s="36" t="s">
        <v>65</v>
      </c>
      <c r="B381" s="42" t="s">
        <v>66</v>
      </c>
      <c r="C381" s="38" t="s">
        <v>53</v>
      </c>
      <c r="D381" s="18">
        <v>1.1</v>
      </c>
      <c r="E381" s="18">
        <v>3.6</v>
      </c>
      <c r="F381" s="18">
        <v>8</v>
      </c>
      <c r="G381" s="18">
        <v>63</v>
      </c>
      <c r="H381" s="18">
        <v>30</v>
      </c>
      <c r="I381" s="18">
        <v>10</v>
      </c>
      <c r="J381" s="18">
        <v>19</v>
      </c>
      <c r="K381" s="18">
        <v>0.38</v>
      </c>
      <c r="L381" s="18">
        <v>0.01</v>
      </c>
      <c r="M381" s="18">
        <v>18.6</v>
      </c>
      <c r="N381" s="18">
        <v>0</v>
      </c>
    </row>
    <row r="382" spans="1:14" ht="12.75" customHeight="1">
      <c r="A382" s="36"/>
      <c r="B382" s="42" t="s">
        <v>165</v>
      </c>
      <c r="C382" s="38" t="s">
        <v>166</v>
      </c>
      <c r="D382" s="18">
        <v>1.6</v>
      </c>
      <c r="E382" s="18">
        <v>3</v>
      </c>
      <c r="F382" s="18">
        <v>12.6</v>
      </c>
      <c r="G382" s="18">
        <v>84</v>
      </c>
      <c r="H382" s="18">
        <v>0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</row>
    <row r="383" spans="1:14" ht="12.75" customHeight="1">
      <c r="A383" s="6">
        <v>389</v>
      </c>
      <c r="B383" s="59" t="s">
        <v>119</v>
      </c>
      <c r="C383" s="20" t="s">
        <v>28</v>
      </c>
      <c r="D383" s="18">
        <v>0</v>
      </c>
      <c r="E383" s="18">
        <v>0</v>
      </c>
      <c r="F383" s="18">
        <v>22.4</v>
      </c>
      <c r="G383" s="18">
        <v>90</v>
      </c>
      <c r="H383" s="18">
        <v>0</v>
      </c>
      <c r="I383" s="18">
        <v>0</v>
      </c>
      <c r="J383" s="18">
        <v>0</v>
      </c>
      <c r="K383" s="18">
        <v>0</v>
      </c>
      <c r="L383" s="18">
        <v>0</v>
      </c>
      <c r="M383" s="18">
        <v>20</v>
      </c>
      <c r="N383" s="18">
        <v>0</v>
      </c>
    </row>
    <row r="384" spans="1:14" ht="12.75" customHeight="1">
      <c r="A384" s="6"/>
      <c r="B384" s="19" t="s">
        <v>40</v>
      </c>
      <c r="C384" s="20" t="s">
        <v>41</v>
      </c>
      <c r="D384" s="18">
        <v>9.4</v>
      </c>
      <c r="E384" s="29">
        <v>2.8</v>
      </c>
      <c r="F384" s="18">
        <v>62.2</v>
      </c>
      <c r="G384" s="18">
        <v>312</v>
      </c>
      <c r="H384" s="18">
        <v>32</v>
      </c>
      <c r="I384" s="18">
        <v>49</v>
      </c>
      <c r="J384" s="18">
        <v>148</v>
      </c>
      <c r="K384" s="18">
        <v>3.6</v>
      </c>
      <c r="L384" s="18">
        <v>0.2</v>
      </c>
      <c r="M384" s="18">
        <v>0</v>
      </c>
      <c r="N384" s="18">
        <v>0</v>
      </c>
    </row>
    <row r="385" spans="1:14" ht="12.75" customHeight="1">
      <c r="A385" s="6"/>
      <c r="B385" s="53" t="s">
        <v>30</v>
      </c>
      <c r="C385" s="20"/>
      <c r="D385" s="25">
        <f aca="true" t="shared" si="64" ref="D385:N385">SUM(D378:D384)</f>
        <v>44.2</v>
      </c>
      <c r="E385" s="25">
        <f t="shared" si="64"/>
        <v>29.1</v>
      </c>
      <c r="F385" s="25">
        <f t="shared" si="64"/>
        <v>144.3</v>
      </c>
      <c r="G385" s="25">
        <f t="shared" si="64"/>
        <v>1126</v>
      </c>
      <c r="H385" s="25">
        <f t="shared" si="64"/>
        <v>132</v>
      </c>
      <c r="I385" s="25">
        <f t="shared" si="64"/>
        <v>202</v>
      </c>
      <c r="J385" s="25">
        <f t="shared" si="64"/>
        <v>422</v>
      </c>
      <c r="K385" s="25">
        <f t="shared" si="64"/>
        <v>8.47</v>
      </c>
      <c r="L385" s="25">
        <f t="shared" si="64"/>
        <v>0.54</v>
      </c>
      <c r="M385" s="25">
        <f t="shared" si="64"/>
        <v>74.47</v>
      </c>
      <c r="N385" s="25">
        <f t="shared" si="64"/>
        <v>0.11</v>
      </c>
    </row>
    <row r="386" spans="1:14" ht="12.75" customHeight="1">
      <c r="A386" s="12"/>
      <c r="B386" s="72" t="s">
        <v>42</v>
      </c>
      <c r="C386" s="14"/>
      <c r="D386" s="31">
        <f aca="true" t="shared" si="65" ref="D386:N386">D376+D385</f>
        <v>81.6</v>
      </c>
      <c r="E386" s="31">
        <f t="shared" si="65"/>
        <v>62.4</v>
      </c>
      <c r="F386" s="31">
        <f t="shared" si="65"/>
        <v>246.20000000000002</v>
      </c>
      <c r="G386" s="31">
        <f t="shared" si="65"/>
        <v>2007</v>
      </c>
      <c r="H386" s="31">
        <f t="shared" si="65"/>
        <v>332</v>
      </c>
      <c r="I386" s="31">
        <f t="shared" si="65"/>
        <v>272.5</v>
      </c>
      <c r="J386" s="31">
        <f t="shared" si="65"/>
        <v>700</v>
      </c>
      <c r="K386" s="31">
        <f t="shared" si="65"/>
        <v>12.31</v>
      </c>
      <c r="L386" s="31">
        <f t="shared" si="65"/>
        <v>1.05</v>
      </c>
      <c r="M386" s="31">
        <f t="shared" si="65"/>
        <v>93.35</v>
      </c>
      <c r="N386" s="31">
        <f t="shared" si="65"/>
        <v>0.25</v>
      </c>
    </row>
    <row r="387" spans="1:14" ht="12.75" customHeight="1">
      <c r="A387" s="12"/>
      <c r="B387" s="61" t="s">
        <v>79</v>
      </c>
      <c r="C387" s="14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</row>
    <row r="388" spans="1:14" ht="15" customHeight="1">
      <c r="A388" s="12"/>
      <c r="B388" s="13" t="s">
        <v>19</v>
      </c>
      <c r="C388" s="14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</row>
    <row r="389" spans="1:14" ht="12.75" customHeight="1">
      <c r="A389" s="39">
        <v>16</v>
      </c>
      <c r="B389" s="33" t="s">
        <v>100</v>
      </c>
      <c r="C389" s="34" t="s">
        <v>101</v>
      </c>
      <c r="D389" s="41">
        <v>4.13</v>
      </c>
      <c r="E389" s="41">
        <v>2.58</v>
      </c>
      <c r="F389" s="41">
        <v>1.05</v>
      </c>
      <c r="G389" s="41">
        <v>45</v>
      </c>
      <c r="H389" s="41">
        <v>2</v>
      </c>
      <c r="I389" s="41">
        <v>4</v>
      </c>
      <c r="J389" s="41">
        <v>39</v>
      </c>
      <c r="K389" s="41">
        <v>0.21</v>
      </c>
      <c r="L389" s="41">
        <v>0.15</v>
      </c>
      <c r="M389" s="41">
        <v>0</v>
      </c>
      <c r="N389" s="41">
        <v>0</v>
      </c>
    </row>
    <row r="390" spans="1:14" ht="12.75" customHeight="1">
      <c r="A390" s="6" t="s">
        <v>152</v>
      </c>
      <c r="B390" s="33" t="s">
        <v>153</v>
      </c>
      <c r="C390" s="17" t="s">
        <v>28</v>
      </c>
      <c r="D390" s="18">
        <v>4.6</v>
      </c>
      <c r="E390" s="18">
        <v>3.4</v>
      </c>
      <c r="F390" s="18">
        <v>37.7</v>
      </c>
      <c r="G390" s="18">
        <v>204</v>
      </c>
      <c r="H390" s="18">
        <v>141</v>
      </c>
      <c r="I390" s="18">
        <v>32</v>
      </c>
      <c r="J390" s="18">
        <v>129</v>
      </c>
      <c r="K390" s="18">
        <v>0.87</v>
      </c>
      <c r="L390" s="18">
        <v>0.07</v>
      </c>
      <c r="M390" s="18">
        <v>27.69</v>
      </c>
      <c r="N390" s="18">
        <v>0.02</v>
      </c>
    </row>
    <row r="391" spans="1:14" ht="12.75" customHeight="1">
      <c r="A391" s="6"/>
      <c r="B391" s="21" t="s">
        <v>24</v>
      </c>
      <c r="C391" s="17" t="s">
        <v>25</v>
      </c>
      <c r="D391" s="18">
        <v>3.4</v>
      </c>
      <c r="E391" s="18">
        <v>2.9</v>
      </c>
      <c r="F391" s="18">
        <v>13.9</v>
      </c>
      <c r="G391" s="18">
        <v>95</v>
      </c>
      <c r="H391" s="18">
        <v>0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</row>
    <row r="392" spans="1:14" ht="12.75" customHeight="1">
      <c r="A392" s="39">
        <v>377</v>
      </c>
      <c r="B392" s="40" t="s">
        <v>97</v>
      </c>
      <c r="C392" s="34" t="s">
        <v>98</v>
      </c>
      <c r="D392" s="41">
        <v>0.3</v>
      </c>
      <c r="E392" s="41">
        <v>0.1</v>
      </c>
      <c r="F392" s="41">
        <v>10.3</v>
      </c>
      <c r="G392" s="41">
        <v>44</v>
      </c>
      <c r="H392" s="41">
        <v>8</v>
      </c>
      <c r="I392" s="41">
        <v>5</v>
      </c>
      <c r="J392" s="41">
        <v>10</v>
      </c>
      <c r="K392" s="41">
        <v>0.9</v>
      </c>
      <c r="L392" s="41">
        <v>0</v>
      </c>
      <c r="M392" s="41">
        <v>2.9</v>
      </c>
      <c r="N392" s="41">
        <v>0</v>
      </c>
    </row>
    <row r="393" spans="1:14" ht="12.75" customHeight="1">
      <c r="A393" s="6"/>
      <c r="B393" s="22" t="s">
        <v>29</v>
      </c>
      <c r="C393" s="20" t="s">
        <v>162</v>
      </c>
      <c r="D393" s="18">
        <v>4.3</v>
      </c>
      <c r="E393" s="18">
        <v>1.8</v>
      </c>
      <c r="F393" s="18">
        <v>30.2</v>
      </c>
      <c r="G393" s="18">
        <v>154</v>
      </c>
      <c r="H393" s="18">
        <v>10</v>
      </c>
      <c r="I393" s="18">
        <v>15</v>
      </c>
      <c r="J393" s="18">
        <v>41</v>
      </c>
      <c r="K393" s="18">
        <v>0.9</v>
      </c>
      <c r="L393" s="18">
        <v>0.06</v>
      </c>
      <c r="M393" s="18">
        <v>0</v>
      </c>
      <c r="N393" s="18">
        <v>0</v>
      </c>
    </row>
    <row r="394" spans="1:14" ht="12.75" customHeight="1">
      <c r="A394" s="6"/>
      <c r="B394" s="53" t="s">
        <v>30</v>
      </c>
      <c r="C394" s="20"/>
      <c r="D394" s="25">
        <f aca="true" t="shared" si="66" ref="D394:N394">SUM(D389:D393)</f>
        <v>16.73</v>
      </c>
      <c r="E394" s="25">
        <f t="shared" si="66"/>
        <v>10.780000000000001</v>
      </c>
      <c r="F394" s="25">
        <f t="shared" si="66"/>
        <v>93.15</v>
      </c>
      <c r="G394" s="25">
        <f t="shared" si="66"/>
        <v>542</v>
      </c>
      <c r="H394" s="25">
        <f t="shared" si="66"/>
        <v>161</v>
      </c>
      <c r="I394" s="25">
        <f t="shared" si="66"/>
        <v>56</v>
      </c>
      <c r="J394" s="25">
        <f t="shared" si="66"/>
        <v>219</v>
      </c>
      <c r="K394" s="25">
        <f t="shared" si="66"/>
        <v>2.88</v>
      </c>
      <c r="L394" s="25">
        <f t="shared" si="66"/>
        <v>0.28</v>
      </c>
      <c r="M394" s="25">
        <f t="shared" si="66"/>
        <v>30.59</v>
      </c>
      <c r="N394" s="25">
        <f t="shared" si="66"/>
        <v>0.02</v>
      </c>
    </row>
    <row r="395" spans="1:14" ht="12.75" customHeight="1">
      <c r="A395" s="12"/>
      <c r="B395" s="57" t="s">
        <v>31</v>
      </c>
      <c r="C395" s="14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</row>
    <row r="396" spans="1:14" ht="25.5" customHeight="1">
      <c r="A396" s="6">
        <v>112</v>
      </c>
      <c r="B396" s="59" t="s">
        <v>154</v>
      </c>
      <c r="C396" s="38" t="s">
        <v>113</v>
      </c>
      <c r="D396" s="18">
        <v>6.5</v>
      </c>
      <c r="E396" s="18">
        <v>4.9</v>
      </c>
      <c r="F396" s="18">
        <v>20.9</v>
      </c>
      <c r="G396" s="18">
        <v>154</v>
      </c>
      <c r="H396" s="18">
        <v>18</v>
      </c>
      <c r="I396" s="18">
        <v>30</v>
      </c>
      <c r="J396" s="18">
        <v>100</v>
      </c>
      <c r="K396" s="18">
        <v>1.28</v>
      </c>
      <c r="L396" s="18">
        <v>0.12</v>
      </c>
      <c r="M396" s="18">
        <v>8.35</v>
      </c>
      <c r="N396" s="18">
        <v>0</v>
      </c>
    </row>
    <row r="397" spans="1:14" ht="12.75" customHeight="1">
      <c r="A397" s="6">
        <v>284</v>
      </c>
      <c r="B397" s="59" t="s">
        <v>125</v>
      </c>
      <c r="C397" s="20" t="s">
        <v>73</v>
      </c>
      <c r="D397" s="18">
        <v>17.9</v>
      </c>
      <c r="E397" s="18">
        <v>18.34</v>
      </c>
      <c r="F397" s="18">
        <v>21.55</v>
      </c>
      <c r="G397" s="18">
        <v>356</v>
      </c>
      <c r="H397" s="18">
        <v>22</v>
      </c>
      <c r="I397" s="18">
        <v>40</v>
      </c>
      <c r="J397" s="18">
        <v>106</v>
      </c>
      <c r="K397" s="18">
        <v>1.57</v>
      </c>
      <c r="L397" s="18">
        <v>0.18</v>
      </c>
      <c r="M397" s="18">
        <v>4.57</v>
      </c>
      <c r="N397" s="18">
        <v>0.02</v>
      </c>
    </row>
    <row r="398" spans="1:14" ht="12.75" customHeight="1">
      <c r="A398" s="6">
        <v>71</v>
      </c>
      <c r="B398" s="33" t="s">
        <v>86</v>
      </c>
      <c r="C398" s="34" t="s">
        <v>53</v>
      </c>
      <c r="D398" s="18">
        <v>0.7</v>
      </c>
      <c r="E398" s="18">
        <v>0.12</v>
      </c>
      <c r="F398" s="18">
        <v>4.93</v>
      </c>
      <c r="G398" s="18">
        <v>13</v>
      </c>
      <c r="H398" s="18">
        <v>13</v>
      </c>
      <c r="I398" s="18">
        <v>14</v>
      </c>
      <c r="J398" s="18">
        <v>29</v>
      </c>
      <c r="K398" s="18">
        <v>0.53</v>
      </c>
      <c r="L398" s="18">
        <v>0.03</v>
      </c>
      <c r="M398" s="18">
        <v>12.25</v>
      </c>
      <c r="N398" s="18">
        <v>0</v>
      </c>
    </row>
    <row r="399" spans="1:14" ht="12.75" customHeight="1">
      <c r="A399" s="6">
        <v>342</v>
      </c>
      <c r="B399" s="22" t="s">
        <v>67</v>
      </c>
      <c r="C399" s="20" t="s">
        <v>28</v>
      </c>
      <c r="D399" s="18">
        <v>0.2</v>
      </c>
      <c r="E399" s="18">
        <v>0.2</v>
      </c>
      <c r="F399" s="18">
        <v>18.9</v>
      </c>
      <c r="G399" s="18">
        <v>79</v>
      </c>
      <c r="H399" s="18">
        <v>7</v>
      </c>
      <c r="I399" s="18">
        <v>4</v>
      </c>
      <c r="J399" s="18">
        <v>4</v>
      </c>
      <c r="K399" s="18">
        <v>0.93</v>
      </c>
      <c r="L399" s="18">
        <v>0.01</v>
      </c>
      <c r="M399" s="18">
        <v>4.09</v>
      </c>
      <c r="N399" s="18">
        <v>0</v>
      </c>
    </row>
    <row r="400" spans="1:14" ht="12.75" customHeight="1">
      <c r="A400" s="6"/>
      <c r="B400" s="19" t="s">
        <v>40</v>
      </c>
      <c r="C400" s="20" t="s">
        <v>41</v>
      </c>
      <c r="D400" s="18">
        <v>9.4</v>
      </c>
      <c r="E400" s="29">
        <v>2.8</v>
      </c>
      <c r="F400" s="18">
        <v>62.2</v>
      </c>
      <c r="G400" s="18">
        <v>312</v>
      </c>
      <c r="H400" s="18">
        <v>32</v>
      </c>
      <c r="I400" s="18">
        <v>49</v>
      </c>
      <c r="J400" s="18">
        <v>148</v>
      </c>
      <c r="K400" s="18">
        <v>3.6</v>
      </c>
      <c r="L400" s="18">
        <v>0.2</v>
      </c>
      <c r="M400" s="18">
        <v>0</v>
      </c>
      <c r="N400" s="18">
        <v>0</v>
      </c>
    </row>
    <row r="401" spans="1:14" ht="12.75" customHeight="1">
      <c r="A401" s="6"/>
      <c r="B401" s="53" t="s">
        <v>30</v>
      </c>
      <c r="C401" s="20"/>
      <c r="D401" s="25">
        <f aca="true" t="shared" si="67" ref="D401:N401">SUM(D396:D400)</f>
        <v>34.699999999999996</v>
      </c>
      <c r="E401" s="25">
        <f t="shared" si="67"/>
        <v>26.360000000000003</v>
      </c>
      <c r="F401" s="25">
        <f t="shared" si="67"/>
        <v>128.48000000000002</v>
      </c>
      <c r="G401" s="25">
        <f t="shared" si="67"/>
        <v>914</v>
      </c>
      <c r="H401" s="25">
        <f t="shared" si="67"/>
        <v>92</v>
      </c>
      <c r="I401" s="25">
        <f t="shared" si="67"/>
        <v>137</v>
      </c>
      <c r="J401" s="25">
        <f t="shared" si="67"/>
        <v>387</v>
      </c>
      <c r="K401" s="25">
        <f t="shared" si="67"/>
        <v>7.91</v>
      </c>
      <c r="L401" s="25">
        <f t="shared" si="67"/>
        <v>0.54</v>
      </c>
      <c r="M401" s="25">
        <f t="shared" si="67"/>
        <v>29.26</v>
      </c>
      <c r="N401" s="25">
        <f t="shared" si="67"/>
        <v>0.02</v>
      </c>
    </row>
    <row r="402" spans="1:14" ht="12.75" customHeight="1">
      <c r="A402" s="12"/>
      <c r="B402" s="72" t="s">
        <v>42</v>
      </c>
      <c r="C402" s="70"/>
      <c r="D402" s="31">
        <f aca="true" t="shared" si="68" ref="D402:N402">D394+D401</f>
        <v>51.42999999999999</v>
      </c>
      <c r="E402" s="31">
        <f t="shared" si="68"/>
        <v>37.14</v>
      </c>
      <c r="F402" s="31">
        <f t="shared" si="68"/>
        <v>221.63000000000002</v>
      </c>
      <c r="G402" s="31">
        <f t="shared" si="68"/>
        <v>1456</v>
      </c>
      <c r="H402" s="31">
        <f t="shared" si="68"/>
        <v>253</v>
      </c>
      <c r="I402" s="31">
        <f t="shared" si="68"/>
        <v>193</v>
      </c>
      <c r="J402" s="31">
        <f t="shared" si="68"/>
        <v>606</v>
      </c>
      <c r="K402" s="31">
        <f t="shared" si="68"/>
        <v>10.79</v>
      </c>
      <c r="L402" s="31">
        <f t="shared" si="68"/>
        <v>0.8200000000000001</v>
      </c>
      <c r="M402" s="31">
        <f t="shared" si="68"/>
        <v>59.85</v>
      </c>
      <c r="N402" s="31">
        <f t="shared" si="68"/>
        <v>0.04</v>
      </c>
    </row>
    <row r="403" spans="1:14" ht="12.75" customHeight="1">
      <c r="A403" s="12"/>
      <c r="B403" s="61" t="s">
        <v>89</v>
      </c>
      <c r="C403" s="70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</row>
    <row r="404" spans="1:14" ht="12.75" customHeight="1">
      <c r="A404" s="39"/>
      <c r="B404" s="63" t="s">
        <v>19</v>
      </c>
      <c r="C404" s="64"/>
      <c r="D404" s="41"/>
      <c r="E404" s="41"/>
      <c r="F404" s="41"/>
      <c r="G404" s="41"/>
      <c r="H404" s="41"/>
      <c r="I404" s="41"/>
      <c r="J404" s="41"/>
      <c r="K404" s="41"/>
      <c r="L404" s="41"/>
      <c r="M404" s="41"/>
      <c r="N404" s="41"/>
    </row>
    <row r="405" spans="1:14" ht="12.75" customHeight="1">
      <c r="A405" s="39">
        <v>14</v>
      </c>
      <c r="B405" s="40" t="s">
        <v>44</v>
      </c>
      <c r="C405" s="34" t="s">
        <v>45</v>
      </c>
      <c r="D405" s="41">
        <v>0.1</v>
      </c>
      <c r="E405" s="41">
        <v>7.3</v>
      </c>
      <c r="F405" s="41">
        <v>0.1</v>
      </c>
      <c r="G405" s="41">
        <v>66</v>
      </c>
      <c r="H405" s="41">
        <v>2</v>
      </c>
      <c r="I405" s="41">
        <v>0</v>
      </c>
      <c r="J405" s="41">
        <v>3</v>
      </c>
      <c r="K405" s="41">
        <v>0.02</v>
      </c>
      <c r="L405" s="41">
        <v>0</v>
      </c>
      <c r="M405" s="41">
        <v>0</v>
      </c>
      <c r="N405" s="41">
        <v>0.04</v>
      </c>
    </row>
    <row r="406" spans="1:14" ht="12.75" customHeight="1">
      <c r="A406" s="6">
        <v>271</v>
      </c>
      <c r="B406" s="27" t="s">
        <v>110</v>
      </c>
      <c r="C406" s="20" t="s">
        <v>35</v>
      </c>
      <c r="D406" s="18">
        <v>14.49</v>
      </c>
      <c r="E406" s="18">
        <v>11.01</v>
      </c>
      <c r="F406" s="18">
        <v>11.39</v>
      </c>
      <c r="G406" s="18">
        <v>208</v>
      </c>
      <c r="H406" s="18">
        <v>6</v>
      </c>
      <c r="I406" s="18">
        <v>7</v>
      </c>
      <c r="J406" s="18">
        <v>16</v>
      </c>
      <c r="K406" s="18">
        <v>0.51</v>
      </c>
      <c r="L406" s="18">
        <v>0.03</v>
      </c>
      <c r="M406" s="18">
        <v>0.25</v>
      </c>
      <c r="N406" s="18">
        <v>0</v>
      </c>
    </row>
    <row r="407" spans="1:14" ht="12.75" customHeight="1">
      <c r="A407" s="6">
        <v>309</v>
      </c>
      <c r="B407" s="16" t="s">
        <v>155</v>
      </c>
      <c r="C407" s="17" t="s">
        <v>37</v>
      </c>
      <c r="D407" s="18">
        <v>6.5</v>
      </c>
      <c r="E407" s="18">
        <v>5.7</v>
      </c>
      <c r="F407" s="18">
        <v>33.5</v>
      </c>
      <c r="G407" s="18">
        <v>222</v>
      </c>
      <c r="H407" s="18">
        <v>8</v>
      </c>
      <c r="I407" s="18">
        <v>9</v>
      </c>
      <c r="J407" s="18">
        <v>42</v>
      </c>
      <c r="K407" s="18">
        <v>0.91</v>
      </c>
      <c r="L407" s="18">
        <v>0.07</v>
      </c>
      <c r="M407" s="18">
        <v>0</v>
      </c>
      <c r="N407" s="18">
        <v>0.03</v>
      </c>
    </row>
    <row r="408" spans="1:14" ht="12.75" customHeight="1">
      <c r="A408" s="39">
        <v>71</v>
      </c>
      <c r="B408" s="40" t="s">
        <v>58</v>
      </c>
      <c r="C408" s="34" t="s">
        <v>53</v>
      </c>
      <c r="D408" s="41">
        <v>0.8</v>
      </c>
      <c r="E408" s="41">
        <v>0.1</v>
      </c>
      <c r="F408" s="41">
        <v>2.7</v>
      </c>
      <c r="G408" s="41">
        <v>17</v>
      </c>
      <c r="H408" s="41">
        <v>10</v>
      </c>
      <c r="I408" s="41">
        <v>14</v>
      </c>
      <c r="J408" s="41">
        <v>18</v>
      </c>
      <c r="K408" s="41">
        <v>0.63</v>
      </c>
      <c r="L408" s="41">
        <v>0.04</v>
      </c>
      <c r="M408" s="41">
        <v>17.5</v>
      </c>
      <c r="N408" s="41">
        <v>0</v>
      </c>
    </row>
    <row r="409" spans="1:14" ht="12.75" customHeight="1">
      <c r="A409" s="6">
        <v>376</v>
      </c>
      <c r="B409" s="33" t="s">
        <v>48</v>
      </c>
      <c r="C409" s="17" t="s">
        <v>28</v>
      </c>
      <c r="D409" s="18">
        <v>0.2</v>
      </c>
      <c r="E409" s="18">
        <v>0.1</v>
      </c>
      <c r="F409" s="18">
        <v>10.1</v>
      </c>
      <c r="G409" s="18">
        <v>41</v>
      </c>
      <c r="H409" s="18">
        <v>5</v>
      </c>
      <c r="I409" s="18">
        <v>4</v>
      </c>
      <c r="J409" s="18">
        <v>8</v>
      </c>
      <c r="K409" s="18">
        <v>0.85</v>
      </c>
      <c r="L409" s="18">
        <v>0</v>
      </c>
      <c r="M409" s="18">
        <v>0.1</v>
      </c>
      <c r="N409" s="18">
        <v>0</v>
      </c>
    </row>
    <row r="410" spans="1:14" ht="12.75" customHeight="1">
      <c r="A410" s="39"/>
      <c r="B410" s="40" t="s">
        <v>29</v>
      </c>
      <c r="C410" s="20" t="s">
        <v>162</v>
      </c>
      <c r="D410" s="18">
        <v>4.3</v>
      </c>
      <c r="E410" s="18">
        <v>1.8</v>
      </c>
      <c r="F410" s="18">
        <v>30.2</v>
      </c>
      <c r="G410" s="18">
        <v>154</v>
      </c>
      <c r="H410" s="18">
        <v>10</v>
      </c>
      <c r="I410" s="18">
        <v>15</v>
      </c>
      <c r="J410" s="18">
        <v>41</v>
      </c>
      <c r="K410" s="18">
        <v>0.9</v>
      </c>
      <c r="L410" s="18">
        <v>0.06</v>
      </c>
      <c r="M410" s="18">
        <v>0</v>
      </c>
      <c r="N410" s="18">
        <v>0</v>
      </c>
    </row>
    <row r="411" spans="1:14" ht="12.75" customHeight="1">
      <c r="A411" s="39"/>
      <c r="B411" s="66" t="s">
        <v>30</v>
      </c>
      <c r="C411" s="34"/>
      <c r="D411" s="48">
        <f aca="true" t="shared" si="69" ref="D411:N411">SUM(D405:D410)</f>
        <v>26.39</v>
      </c>
      <c r="E411" s="48">
        <f t="shared" si="69"/>
        <v>26.01</v>
      </c>
      <c r="F411" s="48">
        <f t="shared" si="69"/>
        <v>87.99000000000001</v>
      </c>
      <c r="G411" s="48">
        <f t="shared" si="69"/>
        <v>708</v>
      </c>
      <c r="H411" s="48">
        <f t="shared" si="69"/>
        <v>41</v>
      </c>
      <c r="I411" s="48">
        <f t="shared" si="69"/>
        <v>49</v>
      </c>
      <c r="J411" s="48">
        <f t="shared" si="69"/>
        <v>128</v>
      </c>
      <c r="K411" s="48">
        <f t="shared" si="69"/>
        <v>3.82</v>
      </c>
      <c r="L411" s="48">
        <f t="shared" si="69"/>
        <v>0.2</v>
      </c>
      <c r="M411" s="48">
        <f t="shared" si="69"/>
        <v>17.85</v>
      </c>
      <c r="N411" s="48">
        <f t="shared" si="69"/>
        <v>0.07</v>
      </c>
    </row>
    <row r="412" spans="1:14" ht="12.75" customHeight="1">
      <c r="A412" s="39"/>
      <c r="B412" s="63" t="s">
        <v>31</v>
      </c>
      <c r="C412" s="34"/>
      <c r="D412" s="41"/>
      <c r="E412" s="41"/>
      <c r="F412" s="41"/>
      <c r="G412" s="41"/>
      <c r="H412" s="41"/>
      <c r="I412" s="41"/>
      <c r="J412" s="41"/>
      <c r="K412" s="41"/>
      <c r="L412" s="41"/>
      <c r="M412" s="41"/>
      <c r="N412" s="41"/>
    </row>
    <row r="413" spans="1:14" s="28" customFormat="1" ht="12.75" customHeight="1">
      <c r="A413" s="6">
        <v>99</v>
      </c>
      <c r="B413" s="54" t="s">
        <v>156</v>
      </c>
      <c r="C413" s="20" t="s">
        <v>61</v>
      </c>
      <c r="D413" s="18">
        <v>4.7</v>
      </c>
      <c r="E413" s="18">
        <v>5.4</v>
      </c>
      <c r="F413" s="18">
        <v>9.3</v>
      </c>
      <c r="G413" s="18">
        <v>111</v>
      </c>
      <c r="H413" s="18">
        <v>22</v>
      </c>
      <c r="I413" s="18">
        <v>21</v>
      </c>
      <c r="J413" s="18">
        <v>51</v>
      </c>
      <c r="K413" s="18">
        <v>0.77</v>
      </c>
      <c r="L413" s="18">
        <v>0.07</v>
      </c>
      <c r="M413" s="18">
        <v>12.75</v>
      </c>
      <c r="N413" s="18">
        <v>0</v>
      </c>
    </row>
    <row r="414" spans="1:14" ht="12.75" customHeight="1">
      <c r="A414" s="39" t="s">
        <v>157</v>
      </c>
      <c r="B414" s="40" t="s">
        <v>158</v>
      </c>
      <c r="C414" s="34" t="s">
        <v>35</v>
      </c>
      <c r="D414" s="41">
        <v>17.5</v>
      </c>
      <c r="E414" s="41">
        <v>11.7</v>
      </c>
      <c r="F414" s="41">
        <v>6.3</v>
      </c>
      <c r="G414" s="41">
        <v>200</v>
      </c>
      <c r="H414" s="41">
        <v>32</v>
      </c>
      <c r="I414" s="41">
        <v>31</v>
      </c>
      <c r="J414" s="41">
        <v>229</v>
      </c>
      <c r="K414" s="41">
        <v>0.92</v>
      </c>
      <c r="L414" s="41">
        <v>0.11</v>
      </c>
      <c r="M414" s="41">
        <v>0.93</v>
      </c>
      <c r="N414" s="41">
        <v>0.04</v>
      </c>
    </row>
    <row r="415" spans="1:14" ht="12.75" customHeight="1">
      <c r="A415" s="39">
        <v>312</v>
      </c>
      <c r="B415" s="40" t="s">
        <v>64</v>
      </c>
      <c r="C415" s="34" t="s">
        <v>37</v>
      </c>
      <c r="D415" s="41">
        <v>3.8</v>
      </c>
      <c r="E415" s="41">
        <v>6.5</v>
      </c>
      <c r="F415" s="41">
        <v>14.5</v>
      </c>
      <c r="G415" s="41">
        <v>166</v>
      </c>
      <c r="H415" s="41">
        <v>46</v>
      </c>
      <c r="I415" s="41">
        <v>33</v>
      </c>
      <c r="J415" s="41">
        <v>99</v>
      </c>
      <c r="K415" s="41">
        <v>1.18</v>
      </c>
      <c r="L415" s="41">
        <v>0.17</v>
      </c>
      <c r="M415" s="41">
        <v>6.19</v>
      </c>
      <c r="N415" s="41">
        <v>0.03</v>
      </c>
    </row>
    <row r="416" spans="1:14" ht="25.5" customHeight="1">
      <c r="A416" s="36" t="s">
        <v>65</v>
      </c>
      <c r="B416" s="42" t="s">
        <v>66</v>
      </c>
      <c r="C416" s="38" t="s">
        <v>53</v>
      </c>
      <c r="D416" s="18">
        <v>1.1</v>
      </c>
      <c r="E416" s="18">
        <v>3.6</v>
      </c>
      <c r="F416" s="18">
        <v>8</v>
      </c>
      <c r="G416" s="18">
        <v>63</v>
      </c>
      <c r="H416" s="18">
        <v>30</v>
      </c>
      <c r="I416" s="18">
        <v>10</v>
      </c>
      <c r="J416" s="18">
        <v>19</v>
      </c>
      <c r="K416" s="18">
        <v>0.38</v>
      </c>
      <c r="L416" s="18">
        <v>0.01</v>
      </c>
      <c r="M416" s="18">
        <v>18.6</v>
      </c>
      <c r="N416" s="18">
        <v>0</v>
      </c>
    </row>
    <row r="417" spans="1:14" ht="12.75" customHeight="1">
      <c r="A417" s="6">
        <v>338</v>
      </c>
      <c r="B417" s="16" t="s">
        <v>38</v>
      </c>
      <c r="C417" s="17" t="s">
        <v>21</v>
      </c>
      <c r="D417" s="18">
        <v>0.6</v>
      </c>
      <c r="E417" s="18">
        <v>0.6</v>
      </c>
      <c r="F417" s="18">
        <v>14.7</v>
      </c>
      <c r="G417" s="18">
        <v>71</v>
      </c>
      <c r="H417" s="18">
        <v>24</v>
      </c>
      <c r="I417" s="18">
        <v>14</v>
      </c>
      <c r="J417" s="18">
        <v>17</v>
      </c>
      <c r="K417" s="18">
        <v>3.3</v>
      </c>
      <c r="L417" s="18">
        <v>0.05</v>
      </c>
      <c r="M417" s="18">
        <v>15</v>
      </c>
      <c r="N417" s="18">
        <v>0</v>
      </c>
    </row>
    <row r="418" spans="1:14" ht="12.75" customHeight="1">
      <c r="A418" s="39" t="s">
        <v>87</v>
      </c>
      <c r="B418" s="40" t="s">
        <v>88</v>
      </c>
      <c r="C418" s="34" t="s">
        <v>28</v>
      </c>
      <c r="D418" s="41">
        <v>0.1</v>
      </c>
      <c r="E418" s="41">
        <v>0.1</v>
      </c>
      <c r="F418" s="41">
        <v>24.9</v>
      </c>
      <c r="G418" s="41">
        <v>103</v>
      </c>
      <c r="H418" s="41">
        <v>13</v>
      </c>
      <c r="I418" s="41">
        <v>6</v>
      </c>
      <c r="J418" s="41">
        <v>3</v>
      </c>
      <c r="K418" s="41">
        <v>0.22</v>
      </c>
      <c r="L418" s="41">
        <v>0.01</v>
      </c>
      <c r="M418" s="41">
        <v>3.75</v>
      </c>
      <c r="N418" s="41">
        <v>0</v>
      </c>
    </row>
    <row r="419" spans="1:14" ht="12.75" customHeight="1">
      <c r="A419" s="39"/>
      <c r="B419" s="40" t="s">
        <v>40</v>
      </c>
      <c r="C419" s="20" t="s">
        <v>41</v>
      </c>
      <c r="D419" s="18">
        <v>9.4</v>
      </c>
      <c r="E419" s="29">
        <v>2.8</v>
      </c>
      <c r="F419" s="18">
        <v>62.2</v>
      </c>
      <c r="G419" s="18">
        <v>312</v>
      </c>
      <c r="H419" s="18">
        <v>32</v>
      </c>
      <c r="I419" s="18">
        <v>49</v>
      </c>
      <c r="J419" s="18">
        <v>148</v>
      </c>
      <c r="K419" s="18">
        <v>3.6</v>
      </c>
      <c r="L419" s="18">
        <v>0.2</v>
      </c>
      <c r="M419" s="18">
        <v>0</v>
      </c>
      <c r="N419" s="18">
        <v>0</v>
      </c>
    </row>
    <row r="420" spans="1:14" ht="12.75" customHeight="1">
      <c r="A420" s="39"/>
      <c r="B420" s="66" t="s">
        <v>30</v>
      </c>
      <c r="C420" s="64"/>
      <c r="D420" s="48">
        <f>SUM(D413:D419)</f>
        <v>37.2</v>
      </c>
      <c r="E420" s="48">
        <v>28.6</v>
      </c>
      <c r="F420" s="48">
        <v>143.7</v>
      </c>
      <c r="G420" s="48">
        <v>1039</v>
      </c>
      <c r="H420" s="48">
        <v>273</v>
      </c>
      <c r="I420" s="48">
        <v>154</v>
      </c>
      <c r="J420" s="48">
        <v>507</v>
      </c>
      <c r="K420" s="48">
        <v>10.01</v>
      </c>
      <c r="L420" s="48">
        <v>0.65</v>
      </c>
      <c r="M420" s="48">
        <v>52.26</v>
      </c>
      <c r="N420" s="48">
        <v>0.1</v>
      </c>
    </row>
    <row r="421" spans="1:14" ht="12.75" customHeight="1">
      <c r="A421" s="39"/>
      <c r="B421" s="72" t="s">
        <v>42</v>
      </c>
      <c r="C421" s="64"/>
      <c r="D421" s="35">
        <f aca="true" t="shared" si="70" ref="D421:N421">D411+D420</f>
        <v>63.59</v>
      </c>
      <c r="E421" s="35">
        <f t="shared" si="70"/>
        <v>54.61</v>
      </c>
      <c r="F421" s="35">
        <f t="shared" si="70"/>
        <v>231.69</v>
      </c>
      <c r="G421" s="35">
        <f t="shared" si="70"/>
        <v>1747</v>
      </c>
      <c r="H421" s="35">
        <f t="shared" si="70"/>
        <v>314</v>
      </c>
      <c r="I421" s="35">
        <f t="shared" si="70"/>
        <v>203</v>
      </c>
      <c r="J421" s="35">
        <f t="shared" si="70"/>
        <v>635</v>
      </c>
      <c r="K421" s="35">
        <f t="shared" si="70"/>
        <v>13.83</v>
      </c>
      <c r="L421" s="35">
        <f t="shared" si="70"/>
        <v>0.8500000000000001</v>
      </c>
      <c r="M421" s="35">
        <f t="shared" si="70"/>
        <v>70.11</v>
      </c>
      <c r="N421" s="35">
        <f t="shared" si="70"/>
        <v>0.17</v>
      </c>
    </row>
    <row r="422" spans="1:14" ht="12.75" customHeight="1">
      <c r="A422" s="12"/>
      <c r="B422" s="15" t="s">
        <v>159</v>
      </c>
      <c r="C422" s="14"/>
      <c r="D422" s="73">
        <f aca="true" t="shared" si="71" ref="D422:N422">D20+D35+D53+D69+D86+D103+D123+D140+D155+D173+D191+D208+D225+D243+D261+D276+D295+D312+D332+D350+D366+D386+D402+D421</f>
        <v>1590.34</v>
      </c>
      <c r="E422" s="73">
        <f t="shared" si="71"/>
        <v>1268.72</v>
      </c>
      <c r="F422" s="73">
        <f t="shared" si="71"/>
        <v>5506.659999999999</v>
      </c>
      <c r="G422" s="73">
        <f t="shared" si="71"/>
        <v>41204</v>
      </c>
      <c r="H422" s="73">
        <f t="shared" si="71"/>
        <v>9258.400000000001</v>
      </c>
      <c r="I422" s="73">
        <f t="shared" si="71"/>
        <v>5989</v>
      </c>
      <c r="J422" s="73">
        <f t="shared" si="71"/>
        <v>19320</v>
      </c>
      <c r="K422" s="73">
        <f t="shared" si="71"/>
        <v>325.15</v>
      </c>
      <c r="L422" s="73">
        <f t="shared" si="71"/>
        <v>20.090000000000003</v>
      </c>
      <c r="M422" s="73">
        <f t="shared" si="71"/>
        <v>1268.84</v>
      </c>
      <c r="N422" s="73">
        <f t="shared" si="71"/>
        <v>4.250000000000001</v>
      </c>
    </row>
    <row r="423" spans="1:14" ht="12.75" customHeight="1">
      <c r="A423" s="15"/>
      <c r="B423" s="74" t="s">
        <v>160</v>
      </c>
      <c r="C423" s="75"/>
      <c r="D423" s="76">
        <f aca="true" t="shared" si="72" ref="D423:N423">D422/24</f>
        <v>66.26416666666667</v>
      </c>
      <c r="E423" s="76">
        <f t="shared" si="72"/>
        <v>52.86333333333334</v>
      </c>
      <c r="F423" s="76">
        <f t="shared" si="72"/>
        <v>229.44416666666663</v>
      </c>
      <c r="G423" s="76">
        <f t="shared" si="72"/>
        <v>1716.8333333333333</v>
      </c>
      <c r="H423" s="76">
        <f t="shared" si="72"/>
        <v>385.7666666666667</v>
      </c>
      <c r="I423" s="76">
        <f t="shared" si="72"/>
        <v>249.54166666666666</v>
      </c>
      <c r="J423" s="76">
        <f t="shared" si="72"/>
        <v>805</v>
      </c>
      <c r="K423" s="76">
        <f t="shared" si="72"/>
        <v>13.547916666666666</v>
      </c>
      <c r="L423" s="76">
        <f t="shared" si="72"/>
        <v>0.8370833333333335</v>
      </c>
      <c r="M423" s="76">
        <f t="shared" si="72"/>
        <v>52.86833333333333</v>
      </c>
      <c r="N423" s="76">
        <f t="shared" si="72"/>
        <v>0.17708333333333337</v>
      </c>
    </row>
    <row r="424" spans="4:14" ht="12.75" customHeight="1"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</row>
    <row r="425" spans="1:14" ht="12.75" customHeight="1">
      <c r="A425" s="1" t="s">
        <v>161</v>
      </c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</row>
  </sheetData>
  <sheetProtection selectLockedCells="1" selectUnlockedCells="1"/>
  <mergeCells count="7">
    <mergeCell ref="L1:N1"/>
    <mergeCell ref="A1:A2"/>
    <mergeCell ref="B1:B2"/>
    <mergeCell ref="C1:C2"/>
    <mergeCell ref="D1:F1"/>
    <mergeCell ref="G1:G2"/>
    <mergeCell ref="H1:K1"/>
  </mergeCells>
  <printOptions/>
  <pageMargins left="0.39375" right="0.2361111111111111" top="0.2361111111111111" bottom="0.2361111111111111" header="0.5118055555555555" footer="0.5118055555555555"/>
  <pageSetup horizontalDpi="300" verticalDpi="300" orientation="landscape" paperSize="9" scale="95" r:id="rId1"/>
  <rowBreaks count="9" manualBreakCount="9">
    <brk id="42" max="255" man="1"/>
    <brk id="86" max="255" man="1"/>
    <brk id="131" max="255" man="1"/>
    <brk id="177" max="255" man="1"/>
    <brk id="220" max="255" man="1"/>
    <brk id="263" max="255" man="1"/>
    <brk id="305" max="255" man="1"/>
    <brk id="348" max="255" man="1"/>
    <brk id="3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A1" sqref="A1"/>
    </sheetView>
  </sheetViews>
  <sheetFormatPr defaultColWidth="9.0039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1">
      <selection activeCell="C15" sqref="C15"/>
    </sheetView>
  </sheetViews>
  <sheetFormatPr defaultColWidth="8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5" zoomScaleSheetLayoutView="65" zoomScalePageLayoutView="0" workbookViewId="0" topLeftCell="A25">
      <selection activeCell="G31" sqref="G31"/>
    </sheetView>
  </sheetViews>
  <sheetFormatPr defaultColWidth="8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ECMZ</cp:lastModifiedBy>
  <cp:lastPrinted>2019-08-07T13:24:09Z</cp:lastPrinted>
  <dcterms:created xsi:type="dcterms:W3CDTF">2006-09-15T21:00:00Z</dcterms:created>
  <dcterms:modified xsi:type="dcterms:W3CDTF">2019-08-08T05:48:58Z</dcterms:modified>
  <cp:category/>
  <cp:version/>
  <cp:contentType/>
  <cp:contentStatus/>
  <cp:revision>131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